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30" windowWidth="7395" windowHeight="9240" activeTab="0"/>
  </bookViews>
  <sheets>
    <sheet name="Overview" sheetId="1" r:id="rId1"/>
    <sheet name="TCO Calculator Tool" sheetId="2" r:id="rId2"/>
    <sheet name="References" sheetId="3" r:id="rId3"/>
  </sheets>
  <definedNames>
    <definedName name="_xlnm.Print_Area" localSheetId="0">'Overview'!$A$1:$G$20</definedName>
    <definedName name="_xlnm.Print_Area" localSheetId="2">'References'!$A$1:$A$7</definedName>
    <definedName name="_xlnm.Print_Area" localSheetId="1">'TCO Calculator Tool'!$A$1:$I$98</definedName>
  </definedNames>
  <calcPr fullCalcOnLoad="1"/>
</workbook>
</file>

<file path=xl/sharedStrings.xml><?xml version="1.0" encoding="utf-8"?>
<sst xmlns="http://schemas.openxmlformats.org/spreadsheetml/2006/main" count="248" uniqueCount="165">
  <si>
    <t>Total Cost of Ownership</t>
  </si>
  <si>
    <t>Purchasing</t>
  </si>
  <si>
    <t>Product or Scenario 1</t>
  </si>
  <si>
    <t>Product or Scenario 2</t>
  </si>
  <si>
    <t>Product or Scenario 3</t>
  </si>
  <si>
    <t>units</t>
  </si>
  <si>
    <t>Operations &amp; Maintenance</t>
  </si>
  <si>
    <t>Product or Scenario 4</t>
  </si>
  <si>
    <t>years</t>
  </si>
  <si>
    <t>General Information</t>
  </si>
  <si>
    <t>Units</t>
  </si>
  <si>
    <t>Simplified Calculator Tool to Incorporate Environmental Considerations into Decisionmaking</t>
  </si>
  <si>
    <t>Instructions</t>
  </si>
  <si>
    <t>Purchased, leased or provided by seat management contract.</t>
  </si>
  <si>
    <t>Initial Cost</t>
  </si>
  <si>
    <t>Other</t>
  </si>
  <si>
    <t>Shipping/Transportation</t>
  </si>
  <si>
    <t>Packing</t>
  </si>
  <si>
    <t>Outsourcing (any of the above)</t>
  </si>
  <si>
    <t xml:space="preserve">Storage </t>
  </si>
  <si>
    <t>Removing equipment from desktop</t>
  </si>
  <si>
    <t>Refurbish or upgrade equipment</t>
  </si>
  <si>
    <t xml:space="preserve">Revenues </t>
  </si>
  <si>
    <t>Recycling/Disposal Fees</t>
  </si>
  <si>
    <t>$/kWh</t>
  </si>
  <si>
    <t>References</t>
  </si>
  <si>
    <t>Upgrade - Hardware &amp; Software</t>
  </si>
  <si>
    <t>Support to Recipient</t>
  </si>
  <si>
    <t>Gartner, November 2005.</t>
  </si>
  <si>
    <t xml:space="preserve">For leases or seat management, can enter the total per unit contract cost on line 16, then skip line 17 &amp; 18. </t>
  </si>
  <si>
    <t xml:space="preserve">Service life within the organization that made the initial purchase, including internal redeployment of the asset. </t>
  </si>
  <si>
    <t>$8.75/unit ($35/hr X .25 hrs)</t>
  </si>
  <si>
    <t>Media sanitization</t>
  </si>
  <si>
    <t>Backing up hard drive</t>
  </si>
  <si>
    <t>$12.50/unit ($50/hr X .25 hrs)</t>
  </si>
  <si>
    <t>product or scenario</t>
  </si>
  <si>
    <t>Revenues vary depending on equipment age. For 3 year old PC, assume resale value of 5-7 percent of initial cost. For equipment 4+ years, assume zero resale value.</t>
  </si>
  <si>
    <t xml:space="preserve">Including labor (e.g., installation assistance, technical support) and recycling/disposition services. </t>
  </si>
  <si>
    <t>Cost of contract. Administrative costs pertaining to contract should be included here or in administrative line item above.</t>
  </si>
  <si>
    <t xml:space="preserve">Include hardware and software costs and labor (e.g. new software license and installation). </t>
  </si>
  <si>
    <t>$8.75 for reloading operating system ($35/hr X .25 hrs); $12.50 for testing PC ($50/hr X .25 hrs). $0 when recycling equipment.</t>
  </si>
  <si>
    <t>Administrative overhead</t>
  </si>
  <si>
    <t>Default Values</t>
  </si>
  <si>
    <t>This line item may include equipment tradein, if not included in new equipment purchase price; equipment sale; or recycling revenue.</t>
  </si>
  <si>
    <t xml:space="preserve">Expected Service Life  </t>
  </si>
  <si>
    <t>Software Acquisition</t>
  </si>
  <si>
    <t>Service Contracts</t>
  </si>
  <si>
    <t>Including installation, operation, maintenance and disposition, if purchased with hardware or software acquisition.</t>
  </si>
  <si>
    <t>ENERGY STAR calculator (1)</t>
  </si>
  <si>
    <t>Total Annual Energy Consumption</t>
  </si>
  <si>
    <t>ENERGY STAR, Life Cycle Cost Estimate Calculator for Computer Monitors, Assumptions for Computer Monitors, 10/05 Update. Available at http://www.energystar.gov/ia/business/bulk_purchasing/bpsavings_calc/Calc_monitors.xls</t>
  </si>
  <si>
    <t>Total Annual Electricity Cost</t>
  </si>
  <si>
    <t>Total Electricity Cost over Expected Service Life</t>
  </si>
  <si>
    <t>$/unit</t>
  </si>
  <si>
    <t>Equipment Upgrade for Internal Reuse</t>
  </si>
  <si>
    <t>Subtotal Operations &amp; Maintenance</t>
  </si>
  <si>
    <t>Unit Energy Consumption &amp; Cost</t>
  </si>
  <si>
    <t>Subtotal Initial Cost</t>
  </si>
  <si>
    <t>Subtotal Net Disposition Cost</t>
  </si>
  <si>
    <t>Training</t>
  </si>
  <si>
    <t xml:space="preserve">Training to Support PM </t>
  </si>
  <si>
    <t>End User Support for PM</t>
  </si>
  <si>
    <t>Power Management (PM)</t>
  </si>
  <si>
    <t>Subtotal Power Management</t>
  </si>
  <si>
    <t>Set Up &amp; Installation</t>
  </si>
  <si>
    <t>Enter cost of software per unit in service. If your organization installed centralized PM software, account for these additional cost savings under unit energy consumption above.</t>
  </si>
  <si>
    <t>Subtotal Equipment Upgrade</t>
  </si>
  <si>
    <t>Other Operations &amp; Maintenance</t>
  </si>
  <si>
    <t>$/unit/yr</t>
  </si>
  <si>
    <t>Total Cost for Purchase of:</t>
  </si>
  <si>
    <t xml:space="preserve">Maintenance &amp; Support </t>
  </si>
  <si>
    <t>Initial and on-going training for end user, including formal classes and informal assistance.</t>
  </si>
  <si>
    <t>Contract and staff support to maintain and support PC, including technical support, maintenance contracts and repair costs.</t>
  </si>
  <si>
    <t>Administrative</t>
  </si>
  <si>
    <t>Operating system, utility applications, communications software.</t>
  </si>
  <si>
    <t>Including evaluating options, developing bid specs, evaluating proposals, and negotiating contracts.</t>
  </si>
  <si>
    <t>Electricity Rate*</t>
  </si>
  <si>
    <t>Number of Units*</t>
  </si>
  <si>
    <t>Hardware Acquisition*</t>
  </si>
  <si>
    <t>kWh/yr</t>
  </si>
  <si>
    <t>W</t>
  </si>
  <si>
    <t>OR</t>
  </si>
  <si>
    <r>
      <t>Including cost of storage ( $/ft</t>
    </r>
    <r>
      <rPr>
        <vertAlign val="superscript"/>
        <sz val="8"/>
        <rFont val="Arial"/>
        <family val="2"/>
      </rPr>
      <t>2</t>
    </r>
    <r>
      <rPr>
        <sz val="8"/>
        <rFont val="Arial"/>
        <family val="2"/>
      </rPr>
      <t>/month X months in storage) plus labor costs of putting into storage and taking out of storage).</t>
    </r>
  </si>
  <si>
    <t xml:space="preserve"> </t>
  </si>
  <si>
    <t>Total Hours per Day</t>
  </si>
  <si>
    <t>Training, Maintenance &amp; Support</t>
  </si>
  <si>
    <t>Number of Hours Turned Off Each Day</t>
  </si>
  <si>
    <t>Number of Hours in "Active" Mode Each Day</t>
  </si>
  <si>
    <t>Number of Hours in "Stand By" Mode Each Day</t>
  </si>
  <si>
    <t>ENERGY STAR calculator (2)</t>
  </si>
  <si>
    <t>hrs/day</t>
  </si>
  <si>
    <t xml:space="preserve">U.S. Department of Energy, 2006.  Energy Information Administration (EIA) Electric Power Annual Report.  "Average Retail Price of Electricity to Ultimate Customers by End-Use Sector" (Commercial end-user in 2005).  Found at:  http://www.eia.doe.gov/cneaf/electricity/epa/epat7p4.html.  Downloaded:  October 10, 2006.  </t>
  </si>
  <si>
    <t xml:space="preserve">U.S. Department of Energy, 2006.  </t>
  </si>
  <si>
    <t>Purchase additional Software to Manage                                  Unit Power Consumption</t>
  </si>
  <si>
    <t>Use for any items not covered above.</t>
  </si>
  <si>
    <t>See manufacturer specifications.</t>
  </si>
  <si>
    <t>Number of Hours Turned "Off" Each Day</t>
  </si>
  <si>
    <t>"Deep Sleep" Mode</t>
  </si>
  <si>
    <t>Power Consumption in "Active" Mode</t>
  </si>
  <si>
    <t>"Stand By" Mode</t>
  </si>
  <si>
    <t>"Off" Mode</t>
  </si>
  <si>
    <t>Annual Unit Energy Consumption (calculated)</t>
  </si>
  <si>
    <t xml:space="preserve">                         Default Annual Unit Energy Consumption </t>
  </si>
  <si>
    <t>Annual Unit Energy Consumption   (calculated)</t>
  </si>
  <si>
    <t>Notebooks</t>
  </si>
  <si>
    <t>Monitors</t>
  </si>
  <si>
    <t>Desktop Processing Units</t>
  </si>
  <si>
    <t>Only enter default value if data is NOT entered in rows 46 - 51. Note: default values can be used for some product scenarios &amp; data entered in rows 46 -51 for other products scenarios.</t>
  </si>
  <si>
    <t>Make sure total is 24 hours.</t>
  </si>
  <si>
    <t>Only enter default value if data is NOT entered in rows 34 - 39. Note: default values can be used for some product scenarios &amp; data entered in rows 34 - 39 for other products scenarios.</t>
  </si>
  <si>
    <t xml:space="preserve">Enter data in rows 34 - 39 to calculate unit energy consumption for desktop processing units. For monitors use rows 46 - 51. Make sure the total hours (row 40) equals 24 hours. If data is not available, leave all cells blank in the column and enter default value in row 43. </t>
  </si>
  <si>
    <t>LBNL, 2006.</t>
  </si>
  <si>
    <t>$1469 desktop + 17-19" LCD monitor); $1244 desktop with CRT monitor; $1757 notebook.</t>
  </si>
  <si>
    <t>Electronics Environmental Benefits Calculator, Version 1.0, November, 2006.A19</t>
  </si>
  <si>
    <t>Electronics Environmental Benefits Calculator, Version 1.0., November 2006.</t>
  </si>
  <si>
    <t>$48.25/unit, including media sanitization using three-pass DOD Standard 5220-22-M wipe, inventory, reporting, auditing, and refurbishing, but not including shipping.</t>
  </si>
  <si>
    <t>Inventory management and forms @ $25/unit ($50/hr X .5 hrs); preparing transfer documents @ $12.50 ($50/hr X.25 hrs).  Other costs to include: finding a charitable organization that wants the equipment (20-40 hrs divided by # of units); selecting and contracting with a recycling service provider (5-20 hours divided by # of units); using a GSA Schedule provider (number of hours of staff time divided by # of units.)</t>
  </si>
  <si>
    <t>$40/unit, including shipping</t>
  </si>
  <si>
    <t>CPU+LCD w/ES; 5 yr life; outsource recycle</t>
  </si>
  <si>
    <t>CPU+ LCD w/ES, 4yr life, &amp; donation</t>
  </si>
  <si>
    <t>CPU+ LCD, w/ ES, 4yr life; outsource recycle</t>
  </si>
  <si>
    <t>CPU + CRT, no ES, 4 yr life, outsource recycle</t>
  </si>
  <si>
    <t xml:space="preserve">Simplified Calculator Tool to Incorporate Environmental Considerations into Decisionmaking     </t>
  </si>
  <si>
    <t>How to Use the TCO Calculator</t>
  </si>
  <si>
    <t>Step 1</t>
  </si>
  <si>
    <t>Step 2</t>
  </si>
  <si>
    <t>ENERGY STAR qualified units: 4 hrs "active" mode per day; 5.5 hrs "stand by" mode per day; 14.5 hrs "off" mode per day.  Conventional units (not ENERGY STAR compliant): 9.5 hrs "active" mode per day; 0 hrs "stand by" mode per day; 14.5 hrs "off" mode per day.</t>
  </si>
  <si>
    <t>ENERGY STAR qualified units: 4 hrs "active" mode per day; 5.5 hrs "sleep" mode per day; 14.5 hrs "off" mode per day.  Conventional units (not ENERGY STAR compliant): 9.5 hrs "active" mode per day; 0 hrs "sleep" mode per day; 14.5 hrs "off" mode per day.</t>
  </si>
  <si>
    <t>Number of Hours in "Sleep" Mode Each Day</t>
  </si>
  <si>
    <r>
      <t xml:space="preserve">ENERGY STAR qualified unit: 352 kWh/yr; Conventional Unit (not ENERGY STAR qualified): 371 kWh/yr. </t>
    </r>
    <r>
      <rPr>
        <i/>
        <u val="single"/>
        <sz val="8"/>
        <rFont val="Arial"/>
        <family val="2"/>
      </rPr>
      <t>Assumptions</t>
    </r>
    <r>
      <rPr>
        <i/>
        <sz val="8"/>
        <rFont val="Arial"/>
        <family val="2"/>
      </rPr>
      <t>: Hours in use as defined above (rows 37-39). Unit is used 264 days per year; 76% of computers are turned on every day; 64% are left on 24 hours per day; and 7% have power management features enabled.</t>
    </r>
  </si>
  <si>
    <r>
      <t>Note 1</t>
    </r>
    <r>
      <rPr>
        <sz val="10"/>
        <rFont val="Arial"/>
        <family val="0"/>
      </rPr>
      <t xml:space="preserve">: There are three mandatory data fields: electricity costs (Row 9), number of units (Row 10), and equipment purchase price (Row 16).  Users can choose to enter data or omit any other data fields depending on the scope of the analysis and data availability.  </t>
    </r>
  </si>
  <si>
    <t>Step 3</t>
  </si>
  <si>
    <t>Total Annualized Cost per Unit</t>
  </si>
  <si>
    <t>Total Cost per Unit Over Service Life</t>
  </si>
  <si>
    <t xml:space="preserve">This TCO Calculator Tool allows users to compare the costs of different options for the life cycle management of IT equipment with an emphasis on decisions that may have an environmental impact. For example, what is the annualized cost of purchasing ENERGY STAR qualified equipment compared to a conventional unit? What will be the cost savings of extending the period of use for equipment from 4 years to 5 years, or purchasing only desktop processing units and keeping the current desktop monitors? </t>
  </si>
  <si>
    <t>The Calculator Tool allows the user to enter up to 4 different products or scenarios for purchasing, operations and maintenance, and end of life management of computer equipment.  While the emphasis is on decisions with a potential environmental impact, this tool includes data entry fields for any costs that the user might consider in a TCO analysis.  The user can also modify the tool to include additional cost categories of interest.</t>
  </si>
  <si>
    <t xml:space="preserve">All equipment is eventually recycled or disposed of, by your organization or a subsequent user. Include costs to your organization as well as subsequent users.   </t>
  </si>
  <si>
    <r>
      <t xml:space="preserve">ENERGY STAR qualified units: 17" LCD, 85 kWh/yr; 17" CRT, 80 kWh/yr. Conventional units (not ENERGY STAR compliant): 17" LCD, 266 kWh/yr; 17" CRT, 429 kWh/yr.        </t>
    </r>
    <r>
      <rPr>
        <i/>
        <u val="single"/>
        <sz val="8"/>
        <rFont val="Arial"/>
        <family val="2"/>
      </rPr>
      <t>Assumptions:</t>
    </r>
    <r>
      <rPr>
        <i/>
        <sz val="8"/>
        <rFont val="Arial"/>
        <family val="2"/>
      </rPr>
      <t xml:space="preserve"> </t>
    </r>
    <r>
      <rPr>
        <sz val="8"/>
        <rFont val="Arial"/>
        <family val="2"/>
      </rPr>
      <t>F</t>
    </r>
    <r>
      <rPr>
        <i/>
        <sz val="8"/>
        <rFont val="Arial"/>
        <family val="2"/>
      </rPr>
      <t xml:space="preserve">or LCD, ENERGY STAR values assume 81% of units have power management features enabled; 82% of units are left on 24 hours/day. For CRT, ENERGY STAR values assume 77% of units have power management features enabled, and 68% of units are left on 24 hours/day.  For both LCDs and CRTs, the hours in use are the same as above (rows 49-51); values assume 76% of units are turned on 264 day/year.      </t>
    </r>
    <r>
      <rPr>
        <sz val="8"/>
        <rFont val="Arial"/>
        <family val="2"/>
      </rPr>
      <t xml:space="preserve">                         </t>
    </r>
  </si>
  <si>
    <r>
      <t xml:space="preserve">ENERGY STAR qualified units: 57 kWh/yr. Conventional units (not ENERGY STAR compliant): 98 kWh/yr.  </t>
    </r>
    <r>
      <rPr>
        <i/>
        <u val="single"/>
        <sz val="8"/>
        <rFont val="Arial"/>
        <family val="2"/>
      </rPr>
      <t>Assumptions</t>
    </r>
    <r>
      <rPr>
        <sz val="8"/>
        <rFont val="Arial"/>
        <family val="2"/>
      </rPr>
      <t xml:space="preserve">: </t>
    </r>
    <r>
      <rPr>
        <i/>
        <sz val="8"/>
        <rFont val="Arial"/>
        <family val="2"/>
      </rPr>
      <t>For ENERGY STAR qualified unit, 64% of units are left on 24 hrs/day; 25% of units have power management features enabled.</t>
    </r>
  </si>
  <si>
    <t xml:space="preserve">Upgrade - Staff Resources </t>
  </si>
  <si>
    <t>Product Disposition: Trade In, Sale, Transfer (to another Federal Agency), Donation, Recycling or Disposal</t>
  </si>
  <si>
    <t>ENERGY STAR, Life Cycle Cost Estimate Calculator for Desktop/Side Computers, Assumptions for Desktop Computers, 10/05 Update. Available at http://www.energystar.gov/ia/business/bulk_purchasing/bpsavings_calc/Calc_computers.xls</t>
  </si>
  <si>
    <t xml:space="preserve">Lawrence Berkeley Livermore Laboratory (LBNL) ENERGY STAR "ccap-office-060801" spreadsheet, November, 2006, as cited in the Electronics Environmental Benefits Calculator Version 1.0.  </t>
  </si>
  <si>
    <t>Gartner, Inc. 2005. PC Disposal Cost Update 2005: Mitigating Risks. Research ID Number. G00134319.</t>
  </si>
  <si>
    <t xml:space="preserve">For desktop processing units and monitors, users can choose to enter custom data on unit power consumption and usage patterns OR enter a unit energy consumption (UEC) default value. Use rows 43 and 55 to enter default values for desktop processing units and monitors, respectively.  For notebooks, users can only enter unit energy consumption (UEC). Default values are provided for notebooks in row 58. </t>
  </si>
  <si>
    <r>
      <t xml:space="preserve">For more information on TCO, see </t>
    </r>
    <r>
      <rPr>
        <i/>
        <sz val="10"/>
        <rFont val="Arial"/>
        <family val="2"/>
      </rPr>
      <t>Answers to Frequent Questions: Total Cost of Ownership</t>
    </r>
    <r>
      <rPr>
        <sz val="10"/>
        <rFont val="Arial"/>
        <family val="2"/>
      </rPr>
      <t>, available on the Federal Electronics Challenge website at: http://www.federalelectronicschallenge.net/resources/docs/costofown.pdf.</t>
    </r>
  </si>
  <si>
    <r>
      <t>Choose up to four products or life cycle management scenarios to analyze.</t>
    </r>
    <r>
      <rPr>
        <sz val="10"/>
        <rFont val="Arial"/>
        <family val="0"/>
      </rPr>
      <t xml:space="preserve"> Enter descriptive information about each product or scenario in Row 13 (e.g., product name, product feature, alternative service life of equipment, or end of life management option such as donation or recycling.)  Examples of scenarios are entered in these cells.</t>
    </r>
  </si>
  <si>
    <r>
      <t>Note 2</t>
    </r>
    <r>
      <rPr>
        <sz val="10"/>
        <rFont val="Arial"/>
        <family val="0"/>
      </rPr>
      <t>: Default values are provided in Column H, where available. For the best results, data specific to your organization should be used whenever possible.</t>
    </r>
  </si>
  <si>
    <r>
      <t>View results.</t>
    </r>
    <r>
      <rPr>
        <sz val="10"/>
        <rFont val="Arial"/>
        <family val="2"/>
      </rPr>
      <t xml:space="preserve">  Scroll down to Rows 96 -98 for the results. Results are presented as total cost per unit over service life; total annualized cost per unit; and total cost for purchase of specified number of units.  The Calculator Tool also provides subtotals for each life cycle phase (purchase, operation &amp; maintenance, and end of life management) at the end of each section.</t>
    </r>
  </si>
  <si>
    <t>Reviewed 08/07/2007</t>
  </si>
  <si>
    <r>
      <t>Enter cost data in purple-shaded cells (Columns C-F).</t>
    </r>
    <r>
      <rPr>
        <sz val="10"/>
        <rFont val="Arial"/>
        <family val="0"/>
      </rPr>
      <t xml:space="preserve"> The Calculator is organized into four sections: general information, purchasing, operations &amp; maintenance, and product disposition. Instructions for data entry, specific to each cost category are provided line-by line in Column G. Unless specified, all costs entered into the calculator should be on a per unit basis (i.e., total cost/# of units).  </t>
    </r>
  </si>
  <si>
    <t xml:space="preserve">Enter data in rows 46 - 51 to calculate unit energy consumption for monitors. Make sure the total hours (row 52) equals 24 hours.  If data is not available, leave all cells blank in the column and enter default value in row 55. </t>
  </si>
  <si>
    <t>Input actual energy cost to override default value.</t>
  </si>
  <si>
    <t>Optional: specify product or scenario analyzed in each column.</t>
  </si>
  <si>
    <t>For initial purchaser only.</t>
  </si>
  <si>
    <t>IT staff and end user time in training (labor rates X hours/unit).</t>
  </si>
  <si>
    <t>IT Staff (labor rate X hours/unit).</t>
  </si>
  <si>
    <t>Including IT and property management staff, if applicable (labor rate(s) X hours/unit).</t>
  </si>
  <si>
    <t>Including inventory management, transfer paperwork, payment processing, finding a charitable organization, or finding &amp; contracting with a recycler. Labor rate(s) X hours/units.</t>
  </si>
  <si>
    <t>Labor rate X hours/unit.</t>
  </si>
  <si>
    <t xml:space="preserve">Including any hardware or software purchases and labor (rate X hours/unit). This line item cost may be included in recycling or outsource contracts. </t>
  </si>
  <si>
    <t>Labor cost @ $4.38/unit ($35/hr X .125 hrs)</t>
  </si>
  <si>
    <t>Including packing supplies and labor costs (rate X hours/unit).</t>
  </si>
  <si>
    <r>
      <t xml:space="preserve">Instructions: This Total Cost of Ownership Calculator Tool allows you to compare the total cost of ownership of alternative products or product life cycle management scenarios. The Tool can calculate and compare up to 4 products or scenarios. For data entry, see line-by-line instructions in Column G.  </t>
    </r>
    <r>
      <rPr>
        <b/>
        <u val="single"/>
        <sz val="10"/>
        <color indexed="10"/>
        <rFont val="Arial"/>
        <family val="2"/>
      </rPr>
      <t>All entries should be per unit cost.</t>
    </r>
    <r>
      <rPr>
        <b/>
        <sz val="10"/>
        <color indexed="10"/>
        <rFont val="Arial"/>
        <family val="2"/>
      </rPr>
      <t xml:space="preserve">  Default values are provided where available (see Column H).  A * indicates a mandatory data field.</t>
    </r>
  </si>
  <si>
    <t xml:space="preserve">Total Cost of Ownership (TCO) modeling is a tool that systematically accounts for all costs related to an information technology (IT) management decision.  TCO includes all costs, direct and indirect, incurred throughout the life cycle of an asset, including acquisition and procurement, operation and maintenance and end-of-life management.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</si>
</sst>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0.0"/>
    <numFmt numFmtId="167" formatCode="&quot;$&quot;#,##0.0000"/>
    <numFmt numFmtId="168" formatCode="&quot;$&quot;#,##0.0000_);[Red]\(&quot;$&quot;#,##0.0000\)"/>
    <numFmt numFmtId="169" formatCode="&quot;$&quot;#,##0"/>
    <numFmt numFmtId="170" formatCode="mmmm\ d\,\ yyyy"/>
  </numFmts>
  <fonts count="18">
    <font>
      <sz val="10"/>
      <name val="Arial"/>
      <family val="0"/>
    </font>
    <font>
      <b/>
      <sz val="10"/>
      <name val="Arial"/>
      <family val="2"/>
    </font>
    <font>
      <b/>
      <sz val="10"/>
      <color indexed="10"/>
      <name val="Arial"/>
      <family val="2"/>
    </font>
    <font>
      <sz val="10"/>
      <color indexed="10"/>
      <name val="Arial"/>
      <family val="2"/>
    </font>
    <font>
      <b/>
      <i/>
      <sz val="10"/>
      <name val="Arial"/>
      <family val="2"/>
    </font>
    <font>
      <sz val="8"/>
      <name val="Arial"/>
      <family val="2"/>
    </font>
    <font>
      <i/>
      <sz val="10"/>
      <name val="Arial"/>
      <family val="2"/>
    </font>
    <font>
      <i/>
      <sz val="9"/>
      <name val="Arial"/>
      <family val="2"/>
    </font>
    <font>
      <sz val="8"/>
      <color indexed="11"/>
      <name val="Arial"/>
      <family val="2"/>
    </font>
    <font>
      <b/>
      <sz val="8"/>
      <name val="Arial"/>
      <family val="2"/>
    </font>
    <font>
      <i/>
      <sz val="8"/>
      <name val="Arial"/>
      <family val="2"/>
    </font>
    <font>
      <vertAlign val="superscript"/>
      <sz val="8"/>
      <name val="Arial"/>
      <family val="2"/>
    </font>
    <font>
      <sz val="8"/>
      <color indexed="10"/>
      <name val="Arial"/>
      <family val="2"/>
    </font>
    <font>
      <i/>
      <sz val="8"/>
      <color indexed="10"/>
      <name val="Arial"/>
      <family val="2"/>
    </font>
    <font>
      <i/>
      <u val="single"/>
      <sz val="8"/>
      <name val="Arial"/>
      <family val="2"/>
    </font>
    <font>
      <b/>
      <sz val="12"/>
      <name val="Arial"/>
      <family val="2"/>
    </font>
    <font>
      <sz val="12"/>
      <name val="Arial"/>
      <family val="2"/>
    </font>
    <font>
      <b/>
      <u val="single"/>
      <sz val="10"/>
      <color indexed="10"/>
      <name val="Arial"/>
      <family val="2"/>
    </font>
  </fonts>
  <fills count="8">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4"/>
        <bgColor indexed="64"/>
      </patternFill>
    </fill>
  </fills>
  <borders count="21">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color indexed="63"/>
      </left>
      <right>
        <color indexed="63"/>
      </right>
      <top style="medium"/>
      <bottom>
        <color indexed="63"/>
      </bottom>
    </border>
    <border>
      <left style="thin"/>
      <right>
        <color indexed="63"/>
      </right>
      <top>
        <color indexed="63"/>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medium"/>
      <right style="thin">
        <color indexed="9"/>
      </right>
      <top style="thin">
        <color indexed="9"/>
      </top>
      <bottom style="thin">
        <color indexed="9"/>
      </bottom>
    </border>
    <border>
      <left style="thin">
        <color indexed="9"/>
      </left>
      <right style="medium"/>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medium"/>
      <right style="thin">
        <color indexed="9"/>
      </right>
      <top style="thin">
        <color indexed="9"/>
      </top>
      <bottom style="medium"/>
    </border>
    <border>
      <left style="medium"/>
      <right>
        <color indexed="63"/>
      </right>
      <top>
        <color indexed="63"/>
      </top>
      <bottom>
        <color indexed="63"/>
      </bottom>
    </border>
    <border>
      <left style="thin">
        <color indexed="9"/>
      </left>
      <right style="thin">
        <color indexed="9"/>
      </right>
      <top style="thin">
        <color indexed="9"/>
      </top>
      <bottom style="medium"/>
    </border>
    <border>
      <left style="thin">
        <color indexed="9"/>
      </left>
      <right style="medium"/>
      <top style="thin">
        <color indexed="9"/>
      </top>
      <bottom style="mediu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2">
    <xf numFmtId="0" fontId="0" fillId="0" borderId="0" xfId="0" applyAlignment="1">
      <alignment/>
    </xf>
    <xf numFmtId="0" fontId="0" fillId="0" borderId="0" xfId="0" applyAlignment="1">
      <alignment/>
    </xf>
    <xf numFmtId="0" fontId="0" fillId="0" borderId="0" xfId="0" applyAlignment="1">
      <alignment wrapText="1"/>
    </xf>
    <xf numFmtId="0" fontId="1" fillId="0" borderId="0" xfId="0" applyFont="1" applyAlignment="1">
      <alignment wrapText="1"/>
    </xf>
    <xf numFmtId="0" fontId="1" fillId="0" borderId="0" xfId="0" applyFont="1" applyAlignment="1">
      <alignment horizontal="center" wrapText="1"/>
    </xf>
    <xf numFmtId="0" fontId="1" fillId="2" borderId="0" xfId="0" applyFont="1" applyFill="1" applyAlignment="1">
      <alignment/>
    </xf>
    <xf numFmtId="0" fontId="0" fillId="2" borderId="0" xfId="0" applyFill="1" applyAlignment="1">
      <alignment/>
    </xf>
    <xf numFmtId="0" fontId="0" fillId="0" borderId="0" xfId="0" applyAlignment="1">
      <alignment horizontal="right"/>
    </xf>
    <xf numFmtId="0" fontId="1" fillId="0" borderId="0" xfId="0" applyFont="1" applyFill="1" applyAlignment="1">
      <alignment horizontal="center"/>
    </xf>
    <xf numFmtId="0" fontId="0" fillId="0" borderId="0" xfId="0" applyFill="1" applyAlignment="1">
      <alignment/>
    </xf>
    <xf numFmtId="0" fontId="0" fillId="0" borderId="0" xfId="0" applyBorder="1" applyAlignment="1">
      <alignment/>
    </xf>
    <xf numFmtId="0" fontId="1" fillId="0" borderId="0" xfId="0" applyFont="1" applyFill="1" applyAlignment="1">
      <alignment horizontal="right"/>
    </xf>
    <xf numFmtId="0" fontId="1" fillId="0" borderId="0" xfId="0" applyFont="1" applyAlignment="1">
      <alignment horizontal="right"/>
    </xf>
    <xf numFmtId="0" fontId="0" fillId="0" borderId="0" xfId="0" applyFont="1" applyAlignment="1">
      <alignment/>
    </xf>
    <xf numFmtId="0" fontId="0" fillId="0" borderId="0" xfId="0" applyBorder="1" applyAlignment="1">
      <alignment/>
    </xf>
    <xf numFmtId="0" fontId="1" fillId="0" borderId="0" xfId="0" applyFont="1" applyAlignment="1">
      <alignment/>
    </xf>
    <xf numFmtId="0" fontId="4" fillId="0" borderId="0" xfId="0" applyFont="1" applyAlignment="1">
      <alignment horizontal="right"/>
    </xf>
    <xf numFmtId="0" fontId="6" fillId="0" borderId="0" xfId="0" applyFont="1" applyFill="1" applyAlignment="1">
      <alignment horizontal="right"/>
    </xf>
    <xf numFmtId="0" fontId="6" fillId="2" borderId="0" xfId="0" applyFont="1" applyFill="1" applyAlignment="1">
      <alignment horizontal="right"/>
    </xf>
    <xf numFmtId="0" fontId="7" fillId="0" borderId="0" xfId="0" applyFont="1" applyAlignment="1">
      <alignment horizontal="right" wrapText="1"/>
    </xf>
    <xf numFmtId="0" fontId="6" fillId="0" borderId="1" xfId="0" applyFont="1" applyFill="1" applyBorder="1" applyAlignment="1">
      <alignment horizontal="right"/>
    </xf>
    <xf numFmtId="0" fontId="6" fillId="0" borderId="0" xfId="0" applyFont="1" applyFill="1" applyBorder="1" applyAlignment="1">
      <alignment horizontal="right"/>
    </xf>
    <xf numFmtId="0" fontId="1" fillId="0" borderId="0" xfId="0" applyFont="1" applyAlignment="1">
      <alignment horizontal="right" wrapText="1"/>
    </xf>
    <xf numFmtId="4" fontId="0" fillId="0" borderId="0" xfId="0" applyNumberFormat="1" applyAlignment="1">
      <alignment/>
    </xf>
    <xf numFmtId="0" fontId="4" fillId="0" borderId="0" xfId="0" applyFont="1" applyFill="1" applyAlignment="1">
      <alignment wrapText="1"/>
    </xf>
    <xf numFmtId="0" fontId="0" fillId="0" borderId="0" xfId="0" applyFont="1" applyAlignment="1">
      <alignment horizontal="right"/>
    </xf>
    <xf numFmtId="0" fontId="0" fillId="0" borderId="0" xfId="0" applyFont="1" applyAlignment="1">
      <alignment horizontal="right" wrapText="1"/>
    </xf>
    <xf numFmtId="0" fontId="0" fillId="0" borderId="0" xfId="0" applyFont="1" applyFill="1" applyAlignment="1">
      <alignment horizontal="right"/>
    </xf>
    <xf numFmtId="0" fontId="0" fillId="0" borderId="0" xfId="0" applyFill="1" applyBorder="1" applyAlignment="1">
      <alignment/>
    </xf>
    <xf numFmtId="0" fontId="0" fillId="0" borderId="2" xfId="0" applyBorder="1" applyAlignment="1">
      <alignment/>
    </xf>
    <xf numFmtId="0" fontId="0" fillId="0" borderId="0" xfId="0" applyFill="1" applyBorder="1" applyAlignment="1">
      <alignment horizontal="right"/>
    </xf>
    <xf numFmtId="2" fontId="1" fillId="0" borderId="0" xfId="0" applyNumberFormat="1" applyFont="1" applyFill="1" applyBorder="1" applyAlignment="1">
      <alignment horizontal="right"/>
    </xf>
    <xf numFmtId="0" fontId="0" fillId="0" borderId="3" xfId="0" applyFill="1" applyBorder="1" applyAlignment="1">
      <alignment horizontal="right"/>
    </xf>
    <xf numFmtId="0" fontId="0" fillId="0" borderId="4" xfId="0" applyFill="1" applyBorder="1" applyAlignment="1">
      <alignment horizontal="right"/>
    </xf>
    <xf numFmtId="0" fontId="5" fillId="3" borderId="5" xfId="0" applyFont="1" applyFill="1" applyBorder="1" applyAlignment="1">
      <alignment horizontal="center" wrapText="1"/>
    </xf>
    <xf numFmtId="0" fontId="5" fillId="3" borderId="5" xfId="0" applyFont="1" applyFill="1" applyBorder="1" applyAlignment="1">
      <alignment wrapText="1"/>
    </xf>
    <xf numFmtId="0" fontId="0" fillId="3" borderId="5" xfId="0" applyFill="1" applyBorder="1" applyAlignment="1">
      <alignment/>
    </xf>
    <xf numFmtId="2" fontId="1" fillId="0" borderId="0" xfId="0" applyNumberFormat="1" applyFont="1" applyFill="1" applyBorder="1" applyAlignment="1">
      <alignment horizontal="right" wrapText="1"/>
    </xf>
    <xf numFmtId="2" fontId="1" fillId="0" borderId="0" xfId="0" applyNumberFormat="1" applyFont="1" applyFill="1" applyBorder="1" applyAlignment="1">
      <alignment horizontal="center"/>
    </xf>
    <xf numFmtId="0" fontId="5" fillId="0" borderId="0" xfId="0" applyFont="1" applyAlignment="1">
      <alignment wrapText="1"/>
    </xf>
    <xf numFmtId="0" fontId="5" fillId="0" borderId="0" xfId="0" applyFont="1" applyAlignment="1">
      <alignment/>
    </xf>
    <xf numFmtId="0" fontId="9" fillId="0" borderId="0" xfId="0" applyFont="1" applyFill="1" applyAlignment="1">
      <alignment horizontal="right"/>
    </xf>
    <xf numFmtId="0" fontId="10" fillId="0" borderId="0" xfId="0" applyFont="1" applyFill="1" applyAlignment="1">
      <alignment/>
    </xf>
    <xf numFmtId="164" fontId="5" fillId="0" borderId="0" xfId="0" applyNumberFormat="1" applyFont="1" applyFill="1" applyAlignment="1">
      <alignment/>
    </xf>
    <xf numFmtId="0" fontId="9" fillId="0" borderId="0" xfId="0" applyFont="1" applyFill="1" applyAlignment="1">
      <alignment/>
    </xf>
    <xf numFmtId="0" fontId="5" fillId="0" borderId="0" xfId="0" applyFont="1" applyFill="1" applyAlignment="1">
      <alignment/>
    </xf>
    <xf numFmtId="164" fontId="5" fillId="0" borderId="0" xfId="0" applyNumberFormat="1" applyFont="1" applyFill="1" applyAlignment="1">
      <alignment/>
    </xf>
    <xf numFmtId="0" fontId="9" fillId="0" borderId="0" xfId="0" applyFont="1" applyAlignment="1">
      <alignment/>
    </xf>
    <xf numFmtId="0" fontId="4" fillId="2" borderId="0" xfId="0" applyFont="1" applyFill="1" applyAlignment="1">
      <alignment/>
    </xf>
    <xf numFmtId="0" fontId="1" fillId="0" borderId="0" xfId="0" applyFont="1" applyFill="1" applyBorder="1" applyAlignment="1">
      <alignment horizontal="right"/>
    </xf>
    <xf numFmtId="166" fontId="0" fillId="3" borderId="5" xfId="0" applyNumberFormat="1" applyFill="1" applyBorder="1" applyAlignment="1">
      <alignment/>
    </xf>
    <xf numFmtId="0" fontId="6" fillId="2" borderId="0" xfId="0" applyFont="1" applyFill="1" applyBorder="1" applyAlignment="1">
      <alignment horizontal="right"/>
    </xf>
    <xf numFmtId="0" fontId="0" fillId="2" borderId="0" xfId="0" applyFill="1" applyBorder="1" applyAlignment="1">
      <alignment/>
    </xf>
    <xf numFmtId="0" fontId="4" fillId="2" borderId="0" xfId="0" applyFont="1" applyFill="1" applyAlignment="1">
      <alignment horizontal="right"/>
    </xf>
    <xf numFmtId="0" fontId="0" fillId="0" borderId="6" xfId="0" applyFill="1" applyBorder="1" applyAlignment="1">
      <alignment/>
    </xf>
    <xf numFmtId="0" fontId="4" fillId="2" borderId="0" xfId="0" applyFont="1" applyFill="1" applyAlignment="1">
      <alignment wrapText="1"/>
    </xf>
    <xf numFmtId="0" fontId="0" fillId="0" borderId="0" xfId="0" applyFont="1" applyFill="1" applyAlignment="1">
      <alignment horizontal="right" wrapText="1"/>
    </xf>
    <xf numFmtId="0" fontId="4" fillId="0" borderId="0" xfId="0" applyFont="1" applyFill="1" applyAlignment="1">
      <alignment horizontal="left" wrapText="1"/>
    </xf>
    <xf numFmtId="0" fontId="4" fillId="0" borderId="0" xfId="0" applyFont="1" applyFill="1" applyAlignment="1">
      <alignment horizontal="left"/>
    </xf>
    <xf numFmtId="1" fontId="0" fillId="0" borderId="0" xfId="0" applyNumberFormat="1" applyBorder="1" applyAlignment="1">
      <alignment/>
    </xf>
    <xf numFmtId="0" fontId="0" fillId="0" borderId="0" xfId="0" applyBorder="1" applyAlignment="1">
      <alignment horizontal="left" vertical="top" wrapText="1"/>
    </xf>
    <xf numFmtId="167" fontId="5" fillId="3" borderId="5" xfId="0" applyNumberFormat="1" applyFont="1" applyFill="1" applyBorder="1" applyAlignment="1">
      <alignment horizontal="center" wrapText="1"/>
    </xf>
    <xf numFmtId="0" fontId="5" fillId="0" borderId="0" xfId="0" applyFont="1" applyFill="1" applyBorder="1" applyAlignment="1">
      <alignment horizontal="left" vertical="top" wrapText="1"/>
    </xf>
    <xf numFmtId="3" fontId="0" fillId="0" borderId="0" xfId="0" applyNumberFormat="1" applyBorder="1" applyAlignment="1">
      <alignment/>
    </xf>
    <xf numFmtId="4" fontId="0" fillId="0" borderId="0" xfId="0" applyNumberFormat="1" applyFill="1" applyBorder="1" applyAlignment="1">
      <alignment/>
    </xf>
    <xf numFmtId="0" fontId="12" fillId="0" borderId="0" xfId="0" applyFont="1" applyAlignment="1">
      <alignment vertical="top" wrapText="1"/>
    </xf>
    <xf numFmtId="0" fontId="5" fillId="0" borderId="0" xfId="0" applyFont="1" applyAlignment="1">
      <alignment vertical="top" wrapText="1"/>
    </xf>
    <xf numFmtId="164" fontId="0" fillId="0" borderId="0" xfId="0" applyNumberFormat="1" applyBorder="1" applyAlignment="1">
      <alignment/>
    </xf>
    <xf numFmtId="164" fontId="0" fillId="0" borderId="0" xfId="0" applyNumberFormat="1" applyFill="1" applyAlignment="1">
      <alignment/>
    </xf>
    <xf numFmtId="2" fontId="0" fillId="3" borderId="5" xfId="0" applyNumberFormat="1" applyFont="1" applyFill="1" applyBorder="1" applyAlignment="1">
      <alignment/>
    </xf>
    <xf numFmtId="0" fontId="0" fillId="0" borderId="0" xfId="0" applyAlignment="1">
      <alignment vertical="top"/>
    </xf>
    <xf numFmtId="0" fontId="5" fillId="0" borderId="0" xfId="0" applyFont="1" applyFill="1" applyBorder="1" applyAlignment="1" applyProtection="1">
      <alignment vertical="top" wrapText="1"/>
      <protection/>
    </xf>
    <xf numFmtId="0" fontId="0" fillId="0" borderId="0" xfId="0" applyFont="1" applyFill="1" applyBorder="1" applyAlignment="1">
      <alignment horizontal="right"/>
    </xf>
    <xf numFmtId="0" fontId="1" fillId="0" borderId="0" xfId="0" applyFont="1" applyAlignment="1">
      <alignment horizontal="center" vertical="top"/>
    </xf>
    <xf numFmtId="0" fontId="1" fillId="0" borderId="0" xfId="0" applyFont="1" applyAlignment="1">
      <alignment vertical="top" wrapText="1"/>
    </xf>
    <xf numFmtId="0" fontId="0" fillId="0" borderId="0" xfId="0" applyAlignment="1">
      <alignment vertical="top" wrapText="1"/>
    </xf>
    <xf numFmtId="0" fontId="5" fillId="0" borderId="7" xfId="0" applyFont="1" applyFill="1" applyBorder="1" applyAlignment="1">
      <alignment horizontal="left" vertical="top" wrapText="1"/>
    </xf>
    <xf numFmtId="0" fontId="0" fillId="0" borderId="8" xfId="0" applyBorder="1" applyAlignment="1">
      <alignment/>
    </xf>
    <xf numFmtId="0" fontId="0" fillId="0" borderId="8" xfId="0" applyFont="1" applyBorder="1" applyAlignment="1">
      <alignment horizontal="left" wrapText="1"/>
    </xf>
    <xf numFmtId="0" fontId="0" fillId="0" borderId="8" xfId="0" applyBorder="1" applyAlignment="1">
      <alignment/>
    </xf>
    <xf numFmtId="0" fontId="0" fillId="0" borderId="8" xfId="0" applyBorder="1" applyAlignment="1">
      <alignment horizontal="left" wrapText="1"/>
    </xf>
    <xf numFmtId="0" fontId="0" fillId="0" borderId="8" xfId="0" applyBorder="1" applyAlignment="1">
      <alignment vertical="top"/>
    </xf>
    <xf numFmtId="0" fontId="0" fillId="0" borderId="9" xfId="0" applyBorder="1" applyAlignment="1">
      <alignment/>
    </xf>
    <xf numFmtId="0" fontId="1" fillId="0" borderId="10" xfId="0" applyFont="1" applyFill="1" applyBorder="1" applyAlignment="1">
      <alignment horizontal="center"/>
    </xf>
    <xf numFmtId="0" fontId="0" fillId="0" borderId="11" xfId="0" applyBorder="1" applyAlignment="1">
      <alignment/>
    </xf>
    <xf numFmtId="0" fontId="0" fillId="0" borderId="10" xfId="0" applyFont="1" applyFill="1" applyBorder="1" applyAlignment="1">
      <alignment horizontal="left" wrapText="1"/>
    </xf>
    <xf numFmtId="0" fontId="0" fillId="0" borderId="11" xfId="0" applyFont="1" applyBorder="1" applyAlignment="1">
      <alignment horizontal="left" wrapText="1"/>
    </xf>
    <xf numFmtId="0" fontId="0" fillId="0" borderId="11" xfId="0" applyBorder="1" applyAlignment="1">
      <alignment/>
    </xf>
    <xf numFmtId="0" fontId="0" fillId="0" borderId="11" xfId="0" applyBorder="1" applyAlignment="1">
      <alignment horizontal="left" wrapText="1"/>
    </xf>
    <xf numFmtId="0" fontId="1" fillId="0" borderId="12" xfId="0" applyFont="1" applyFill="1" applyBorder="1" applyAlignment="1">
      <alignment horizontal="center"/>
    </xf>
    <xf numFmtId="0" fontId="0" fillId="0" borderId="12" xfId="0" applyBorder="1" applyAlignment="1">
      <alignment/>
    </xf>
    <xf numFmtId="0" fontId="0" fillId="0" borderId="13" xfId="0" applyBorder="1" applyAlignment="1">
      <alignment vertical="top"/>
    </xf>
    <xf numFmtId="0" fontId="1" fillId="0" borderId="10" xfId="0" applyFont="1" applyFill="1" applyBorder="1" applyAlignment="1">
      <alignment horizontal="center" vertical="top" wrapText="1"/>
    </xf>
    <xf numFmtId="0" fontId="1" fillId="0" borderId="10" xfId="0" applyFont="1" applyFill="1" applyBorder="1" applyAlignment="1">
      <alignment horizontal="center" vertical="top"/>
    </xf>
    <xf numFmtId="0" fontId="0" fillId="0" borderId="10" xfId="0" applyBorder="1" applyAlignment="1">
      <alignment vertical="top"/>
    </xf>
    <xf numFmtId="0" fontId="0" fillId="0" borderId="11" xfId="0" applyBorder="1" applyAlignment="1">
      <alignment vertical="top"/>
    </xf>
    <xf numFmtId="0" fontId="1" fillId="0" borderId="14" xfId="0" applyFont="1" applyBorder="1" applyAlignment="1">
      <alignment horizontal="center" vertical="top"/>
    </xf>
    <xf numFmtId="0" fontId="1" fillId="4" borderId="0" xfId="0" applyFont="1" applyFill="1" applyAlignment="1">
      <alignment/>
    </xf>
    <xf numFmtId="0" fontId="0" fillId="4" borderId="0" xfId="0" applyFill="1" applyAlignment="1">
      <alignment horizontal="right"/>
    </xf>
    <xf numFmtId="0" fontId="0" fillId="4" borderId="0" xfId="0" applyFill="1" applyAlignment="1">
      <alignment/>
    </xf>
    <xf numFmtId="0" fontId="0" fillId="4" borderId="0" xfId="0" applyFill="1" applyAlignment="1">
      <alignment/>
    </xf>
    <xf numFmtId="0" fontId="1" fillId="4" borderId="0" xfId="0" applyFont="1" applyFill="1" applyAlignment="1">
      <alignment/>
    </xf>
    <xf numFmtId="0" fontId="6" fillId="4" borderId="0" xfId="0" applyFont="1" applyFill="1" applyAlignment="1">
      <alignment horizontal="right"/>
    </xf>
    <xf numFmtId="0" fontId="1" fillId="4" borderId="0" xfId="0" applyFont="1" applyFill="1" applyAlignment="1">
      <alignment wrapText="1"/>
    </xf>
    <xf numFmtId="0" fontId="1" fillId="5" borderId="0" xfId="0" applyFont="1" applyFill="1" applyAlignment="1">
      <alignment horizontal="right"/>
    </xf>
    <xf numFmtId="0" fontId="6" fillId="5" borderId="0" xfId="0" applyFont="1" applyFill="1" applyAlignment="1">
      <alignment horizontal="right"/>
    </xf>
    <xf numFmtId="164" fontId="0" fillId="5" borderId="6" xfId="0" applyNumberFormat="1" applyFill="1" applyBorder="1" applyAlignment="1">
      <alignment/>
    </xf>
    <xf numFmtId="0" fontId="1" fillId="5" borderId="0" xfId="0" applyFont="1" applyFill="1" applyAlignment="1">
      <alignment horizontal="right" wrapText="1"/>
    </xf>
    <xf numFmtId="164" fontId="0" fillId="5" borderId="0" xfId="0" applyNumberFormat="1" applyFill="1" applyAlignment="1">
      <alignment/>
    </xf>
    <xf numFmtId="164" fontId="0" fillId="5" borderId="0" xfId="0" applyNumberFormat="1" applyFont="1" applyFill="1" applyAlignment="1">
      <alignment/>
    </xf>
    <xf numFmtId="0" fontId="1" fillId="5" borderId="0" xfId="0" applyFont="1" applyFill="1" applyAlignment="1">
      <alignment/>
    </xf>
    <xf numFmtId="0" fontId="0" fillId="5" borderId="0" xfId="0" applyFont="1" applyFill="1" applyAlignment="1">
      <alignment/>
    </xf>
    <xf numFmtId="0" fontId="1" fillId="5" borderId="0" xfId="0" applyFont="1" applyFill="1" applyAlignment="1">
      <alignment/>
    </xf>
    <xf numFmtId="0" fontId="0" fillId="5" borderId="0" xfId="0" applyFont="1" applyFill="1" applyAlignment="1">
      <alignment horizontal="right"/>
    </xf>
    <xf numFmtId="164" fontId="0" fillId="5" borderId="0" xfId="0" applyNumberFormat="1" applyFont="1" applyFill="1" applyAlignment="1">
      <alignment horizontal="right"/>
    </xf>
    <xf numFmtId="169" fontId="0" fillId="5" borderId="0" xfId="0" applyNumberFormat="1" applyFont="1" applyFill="1" applyAlignment="1">
      <alignment horizontal="right"/>
    </xf>
    <xf numFmtId="0" fontId="0" fillId="0" borderId="0" xfId="0" applyFill="1" applyAlignment="1">
      <alignment horizontal="center" vertical="top"/>
    </xf>
    <xf numFmtId="0" fontId="0" fillId="4" borderId="0" xfId="0" applyFill="1" applyAlignment="1">
      <alignment vertical="top"/>
    </xf>
    <xf numFmtId="0" fontId="5" fillId="4" borderId="0" xfId="0" applyFont="1" applyFill="1" applyAlignment="1">
      <alignment vertical="top" wrapText="1"/>
    </xf>
    <xf numFmtId="0" fontId="5" fillId="2" borderId="0" xfId="0" applyFont="1" applyFill="1" applyAlignment="1">
      <alignment vertical="top" wrapText="1"/>
    </xf>
    <xf numFmtId="0" fontId="5" fillId="5" borderId="0" xfId="0" applyFont="1" applyFill="1" applyAlignment="1">
      <alignment vertical="top" wrapText="1"/>
    </xf>
    <xf numFmtId="0" fontId="5" fillId="0" borderId="0" xfId="0" applyFont="1" applyFill="1" applyBorder="1" applyAlignment="1">
      <alignment vertical="top" wrapText="1"/>
    </xf>
    <xf numFmtId="0" fontId="5" fillId="2" borderId="0" xfId="0" applyFont="1" applyFill="1" applyBorder="1" applyAlignment="1">
      <alignment vertical="top" wrapText="1"/>
    </xf>
    <xf numFmtId="0" fontId="5" fillId="0" borderId="0" xfId="0" applyFont="1" applyFill="1" applyAlignment="1">
      <alignment vertical="top" wrapText="1"/>
    </xf>
    <xf numFmtId="0" fontId="12" fillId="0" borderId="0" xfId="0" applyFont="1" applyBorder="1" applyAlignment="1">
      <alignment vertical="top" wrapText="1"/>
    </xf>
    <xf numFmtId="0" fontId="0" fillId="2" borderId="0" xfId="0" applyFill="1" applyAlignment="1">
      <alignment vertical="top" wrapText="1"/>
    </xf>
    <xf numFmtId="0" fontId="0" fillId="5" borderId="0" xfId="0" applyFill="1" applyAlignment="1">
      <alignment vertical="top" wrapText="1"/>
    </xf>
    <xf numFmtId="0" fontId="5" fillId="5" borderId="0" xfId="0" applyFont="1" applyFill="1" applyAlignment="1">
      <alignment vertical="top"/>
    </xf>
    <xf numFmtId="0" fontId="5" fillId="0" borderId="0" xfId="0" applyFont="1" applyFill="1" applyAlignment="1">
      <alignment vertical="top"/>
    </xf>
    <xf numFmtId="0" fontId="5" fillId="0" borderId="0" xfId="0" applyFont="1" applyAlignment="1">
      <alignment vertical="top"/>
    </xf>
    <xf numFmtId="0" fontId="0" fillId="6" borderId="0" xfId="0" applyFill="1" applyAlignment="1">
      <alignment vertical="top"/>
    </xf>
    <xf numFmtId="0" fontId="0" fillId="6" borderId="0" xfId="0" applyFill="1" applyAlignment="1">
      <alignment horizontal="center" vertical="top"/>
    </xf>
    <xf numFmtId="0" fontId="3" fillId="0" borderId="0" xfId="0" applyFont="1" applyAlignment="1">
      <alignment horizontal="left" vertical="top" wrapText="1"/>
    </xf>
    <xf numFmtId="168" fontId="5" fillId="0" borderId="0" xfId="0" applyNumberFormat="1" applyFont="1" applyAlignment="1">
      <alignment horizontal="left" vertical="top"/>
    </xf>
    <xf numFmtId="0" fontId="8" fillId="0" borderId="0" xfId="0" applyFont="1" applyAlignment="1">
      <alignment vertical="top" wrapText="1"/>
    </xf>
    <xf numFmtId="0" fontId="9" fillId="2" borderId="0" xfId="0" applyFont="1" applyFill="1" applyAlignment="1">
      <alignment vertical="top" wrapText="1"/>
    </xf>
    <xf numFmtId="0" fontId="5" fillId="0" borderId="0" xfId="0" applyFont="1" applyAlignment="1">
      <alignment horizontal="left" vertical="top" wrapText="1"/>
    </xf>
    <xf numFmtId="0" fontId="5" fillId="4" borderId="0" xfId="0" applyFont="1" applyFill="1" applyAlignment="1">
      <alignment vertical="top"/>
    </xf>
    <xf numFmtId="0" fontId="0" fillId="5" borderId="0" xfId="0" applyFill="1" applyAlignment="1">
      <alignment vertical="top"/>
    </xf>
    <xf numFmtId="0" fontId="0" fillId="0" borderId="0" xfId="0" applyFill="1" applyAlignment="1">
      <alignment vertical="top"/>
    </xf>
    <xf numFmtId="0" fontId="0" fillId="7" borderId="0" xfId="0" applyFill="1" applyAlignment="1">
      <alignment vertical="top" wrapText="1"/>
    </xf>
    <xf numFmtId="0" fontId="0" fillId="4" borderId="0" xfId="0" applyFill="1" applyAlignment="1">
      <alignment vertical="top" wrapText="1"/>
    </xf>
    <xf numFmtId="0" fontId="1" fillId="7" borderId="0" xfId="0" applyFont="1" applyFill="1" applyAlignment="1">
      <alignment vertical="top" wrapText="1"/>
    </xf>
    <xf numFmtId="0" fontId="4" fillId="2" borderId="0" xfId="0" applyFont="1" applyFill="1" applyAlignment="1">
      <alignment horizontal="left"/>
    </xf>
    <xf numFmtId="0" fontId="5" fillId="0" borderId="0" xfId="0" applyFont="1" applyAlignment="1">
      <alignment vertical="top" wrapText="1"/>
    </xf>
    <xf numFmtId="0" fontId="0" fillId="0" borderId="0" xfId="0" applyAlignment="1">
      <alignment vertical="top" wrapText="1"/>
    </xf>
    <xf numFmtId="0" fontId="1" fillId="4" borderId="0" xfId="0" applyFont="1" applyFill="1" applyAlignment="1">
      <alignment/>
    </xf>
    <xf numFmtId="0" fontId="0" fillId="4" borderId="0" xfId="0" applyFill="1" applyAlignment="1">
      <alignment/>
    </xf>
    <xf numFmtId="0" fontId="5" fillId="0" borderId="15" xfId="0" applyFont="1" applyBorder="1" applyAlignment="1">
      <alignment vertical="top" wrapText="1"/>
    </xf>
    <xf numFmtId="0" fontId="1" fillId="6" borderId="0" xfId="0" applyFont="1" applyFill="1" applyAlignment="1">
      <alignment horizontal="center"/>
    </xf>
    <xf numFmtId="0" fontId="1" fillId="0" borderId="16" xfId="0" applyFont="1" applyBorder="1" applyAlignment="1">
      <alignment vertical="top" wrapText="1"/>
    </xf>
    <xf numFmtId="0" fontId="1" fillId="0" borderId="17" xfId="0" applyFont="1" applyBorder="1" applyAlignment="1">
      <alignment vertical="top" wrapText="1"/>
    </xf>
    <xf numFmtId="0" fontId="1" fillId="0" borderId="10" xfId="0" applyFont="1" applyFill="1" applyBorder="1" applyAlignment="1">
      <alignment horizontal="center" vertical="top" wrapText="1"/>
    </xf>
    <xf numFmtId="0" fontId="0" fillId="0" borderId="8" xfId="0" applyBorder="1" applyAlignment="1">
      <alignment vertical="top" wrapText="1"/>
    </xf>
    <xf numFmtId="0" fontId="0" fillId="0" borderId="11" xfId="0" applyBorder="1" applyAlignment="1">
      <alignment vertical="top" wrapText="1"/>
    </xf>
    <xf numFmtId="0" fontId="15" fillId="2" borderId="18" xfId="0" applyFont="1" applyFill="1" applyBorder="1" applyAlignment="1">
      <alignment horizontal="center" wrapText="1"/>
    </xf>
    <xf numFmtId="0" fontId="16" fillId="2" borderId="19" xfId="0" applyFont="1" applyFill="1" applyBorder="1" applyAlignment="1">
      <alignment wrapText="1"/>
    </xf>
    <xf numFmtId="0" fontId="16" fillId="2" borderId="20" xfId="0" applyFont="1" applyFill="1" applyBorder="1" applyAlignment="1">
      <alignment wrapText="1"/>
    </xf>
    <xf numFmtId="0" fontId="0" fillId="0" borderId="14" xfId="0" applyFont="1" applyFill="1"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1" fillId="0" borderId="8" xfId="0" applyFont="1" applyBorder="1" applyAlignment="1">
      <alignment vertical="top" wrapText="1"/>
    </xf>
    <xf numFmtId="0" fontId="15" fillId="6" borderId="18" xfId="0" applyFont="1" applyFill="1" applyBorder="1" applyAlignment="1">
      <alignment horizontal="center"/>
    </xf>
    <xf numFmtId="0" fontId="16" fillId="7" borderId="19" xfId="0" applyFont="1" applyFill="1" applyBorder="1" applyAlignment="1">
      <alignment/>
    </xf>
    <xf numFmtId="0" fontId="16" fillId="7" borderId="20" xfId="0" applyFont="1" applyFill="1" applyBorder="1" applyAlignment="1">
      <alignment/>
    </xf>
    <xf numFmtId="0" fontId="1" fillId="6" borderId="10" xfId="0" applyFont="1" applyFill="1" applyBorder="1" applyAlignment="1">
      <alignment horizontal="center"/>
    </xf>
    <xf numFmtId="0" fontId="0" fillId="7" borderId="8" xfId="0" applyFont="1" applyFill="1" applyBorder="1" applyAlignment="1">
      <alignment/>
    </xf>
    <xf numFmtId="0" fontId="0" fillId="7" borderId="11" xfId="0" applyFont="1" applyFill="1" applyBorder="1" applyAlignment="1">
      <alignment/>
    </xf>
    <xf numFmtId="0" fontId="0" fillId="0" borderId="10" xfId="0" applyFont="1" applyFill="1" applyBorder="1" applyAlignment="1">
      <alignment horizontal="left" wrapText="1"/>
    </xf>
    <xf numFmtId="0" fontId="0" fillId="0" borderId="8" xfId="0" applyBorder="1" applyAlignment="1">
      <alignment horizontal="left" wrapText="1"/>
    </xf>
    <xf numFmtId="0" fontId="0" fillId="0" borderId="11" xfId="0" applyBorder="1" applyAlignment="1">
      <alignment horizontal="left" wrapText="1"/>
    </xf>
    <xf numFmtId="170" fontId="1" fillId="0" borderId="10" xfId="0" applyNumberFormat="1" applyFont="1" applyFill="1" applyBorder="1" applyAlignment="1">
      <alignment horizontal="right"/>
    </xf>
    <xf numFmtId="170" fontId="0" fillId="0" borderId="8" xfId="0" applyNumberFormat="1" applyFill="1" applyBorder="1" applyAlignment="1">
      <alignment horizontal="right"/>
    </xf>
    <xf numFmtId="170" fontId="0" fillId="0" borderId="11" xfId="0" applyNumberFormat="1" applyFill="1" applyBorder="1" applyAlignment="1">
      <alignment horizontal="right"/>
    </xf>
    <xf numFmtId="0" fontId="0" fillId="0" borderId="8" xfId="0" applyFont="1" applyBorder="1" applyAlignment="1">
      <alignment horizontal="left" wrapText="1"/>
    </xf>
    <xf numFmtId="0" fontId="0" fillId="0" borderId="11" xfId="0" applyFont="1" applyBorder="1" applyAlignment="1">
      <alignment horizontal="left" wrapText="1"/>
    </xf>
    <xf numFmtId="0" fontId="0" fillId="6" borderId="0" xfId="0" applyFill="1" applyAlignment="1">
      <alignment/>
    </xf>
    <xf numFmtId="0" fontId="2" fillId="0" borderId="0" xfId="0" applyFont="1" applyFill="1" applyAlignment="1">
      <alignment horizontal="left" wrapText="1"/>
    </xf>
    <xf numFmtId="0" fontId="3" fillId="0" borderId="0" xfId="0" applyFont="1" applyAlignment="1">
      <alignment horizontal="left" wrapText="1"/>
    </xf>
    <xf numFmtId="0" fontId="0" fillId="6" borderId="0" xfId="0" applyFill="1" applyAlignment="1">
      <alignment horizontal="center"/>
    </xf>
    <xf numFmtId="0" fontId="13" fillId="0" borderId="0" xfId="0" applyFont="1" applyFill="1" applyBorder="1" applyAlignment="1">
      <alignment horizontal="center" wrapText="1"/>
    </xf>
    <xf numFmtId="0" fontId="12"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1"/>
  <sheetViews>
    <sheetView tabSelected="1" workbookViewId="0" topLeftCell="A1">
      <selection activeCell="A1" sqref="A1:G1"/>
    </sheetView>
  </sheetViews>
  <sheetFormatPr defaultColWidth="9.140625" defaultRowHeight="12.75"/>
  <cols>
    <col min="1" max="6" width="12.7109375" style="77" customWidth="1"/>
    <col min="7" max="7" width="12.57421875" style="77" customWidth="1"/>
    <col min="8" max="16384" width="9.140625" style="77" customWidth="1"/>
  </cols>
  <sheetData>
    <row r="1" spans="1:8" ht="15.75">
      <c r="A1" s="162" t="s">
        <v>0</v>
      </c>
      <c r="B1" s="163"/>
      <c r="C1" s="163"/>
      <c r="D1" s="163"/>
      <c r="E1" s="163"/>
      <c r="F1" s="163"/>
      <c r="G1" s="164"/>
      <c r="H1" s="82"/>
    </row>
    <row r="2" spans="1:8" ht="12.75" customHeight="1">
      <c r="A2" s="165" t="s">
        <v>122</v>
      </c>
      <c r="B2" s="166"/>
      <c r="C2" s="166"/>
      <c r="D2" s="166"/>
      <c r="E2" s="166"/>
      <c r="F2" s="166"/>
      <c r="G2" s="167"/>
      <c r="H2" s="82"/>
    </row>
    <row r="3" spans="1:8" ht="12.75">
      <c r="A3" s="171" t="s">
        <v>149</v>
      </c>
      <c r="B3" s="172"/>
      <c r="C3" s="172"/>
      <c r="D3" s="172"/>
      <c r="E3" s="172"/>
      <c r="F3" s="172"/>
      <c r="G3" s="173"/>
      <c r="H3" s="82"/>
    </row>
    <row r="4" spans="1:8" ht="12.75">
      <c r="A4" s="83"/>
      <c r="G4" s="84"/>
      <c r="H4" s="82"/>
    </row>
    <row r="5" spans="1:8" ht="57" customHeight="1">
      <c r="A5" s="168" t="s">
        <v>164</v>
      </c>
      <c r="B5" s="174"/>
      <c r="C5" s="174"/>
      <c r="D5" s="174"/>
      <c r="E5" s="174"/>
      <c r="F5" s="174"/>
      <c r="G5" s="175"/>
      <c r="H5" s="82"/>
    </row>
    <row r="6" spans="1:8" ht="12.75">
      <c r="A6" s="83"/>
      <c r="B6" s="79"/>
      <c r="C6" s="79"/>
      <c r="D6" s="79"/>
      <c r="E6" s="79"/>
      <c r="F6" s="79"/>
      <c r="G6" s="87"/>
      <c r="H6" s="82"/>
    </row>
    <row r="7" spans="1:8" ht="69.75" customHeight="1">
      <c r="A7" s="168" t="s">
        <v>134</v>
      </c>
      <c r="B7" s="174"/>
      <c r="C7" s="174"/>
      <c r="D7" s="174"/>
      <c r="E7" s="174"/>
      <c r="F7" s="174"/>
      <c r="G7" s="175"/>
      <c r="H7" s="82"/>
    </row>
    <row r="8" spans="1:8" ht="15" customHeight="1">
      <c r="A8" s="85"/>
      <c r="B8" s="78"/>
      <c r="C8" s="78"/>
      <c r="D8" s="78"/>
      <c r="E8" s="78"/>
      <c r="F8" s="78"/>
      <c r="G8" s="86"/>
      <c r="H8" s="82"/>
    </row>
    <row r="9" spans="1:8" ht="65.25" customHeight="1">
      <c r="A9" s="168" t="s">
        <v>135</v>
      </c>
      <c r="B9" s="169"/>
      <c r="C9" s="169"/>
      <c r="D9" s="169"/>
      <c r="E9" s="169"/>
      <c r="F9" s="169"/>
      <c r="G9" s="170"/>
      <c r="H9" s="82"/>
    </row>
    <row r="10" spans="1:8" ht="15" customHeight="1">
      <c r="A10" s="85"/>
      <c r="B10" s="80"/>
      <c r="C10" s="80"/>
      <c r="D10" s="80"/>
      <c r="E10" s="80"/>
      <c r="F10" s="80"/>
      <c r="G10" s="88"/>
      <c r="H10" s="82"/>
    </row>
    <row r="11" spans="1:8" ht="40.5" customHeight="1" thickBot="1">
      <c r="A11" s="158" t="s">
        <v>145</v>
      </c>
      <c r="B11" s="159"/>
      <c r="C11" s="159"/>
      <c r="D11" s="159"/>
      <c r="E11" s="159"/>
      <c r="F11" s="159"/>
      <c r="G11" s="160"/>
      <c r="H11" s="82"/>
    </row>
    <row r="12" spans="1:7" ht="13.5" thickBot="1">
      <c r="A12" s="89"/>
      <c r="B12" s="90"/>
      <c r="C12" s="90"/>
      <c r="D12" s="90"/>
      <c r="E12" s="90"/>
      <c r="F12" s="90"/>
      <c r="G12" s="90"/>
    </row>
    <row r="13" spans="1:8" ht="18" customHeight="1">
      <c r="A13" s="155" t="s">
        <v>123</v>
      </c>
      <c r="B13" s="156"/>
      <c r="C13" s="156"/>
      <c r="D13" s="156"/>
      <c r="E13" s="156"/>
      <c r="F13" s="156"/>
      <c r="G13" s="157"/>
      <c r="H13" s="82"/>
    </row>
    <row r="14" spans="1:8" ht="52.5" customHeight="1">
      <c r="A14" s="92" t="s">
        <v>124</v>
      </c>
      <c r="B14" s="161" t="s">
        <v>146</v>
      </c>
      <c r="C14" s="153"/>
      <c r="D14" s="153"/>
      <c r="E14" s="153"/>
      <c r="F14" s="153"/>
      <c r="G14" s="154"/>
      <c r="H14" s="82"/>
    </row>
    <row r="15" spans="1:8" ht="12.75">
      <c r="A15" s="152"/>
      <c r="B15" s="153"/>
      <c r="C15" s="153"/>
      <c r="D15" s="153"/>
      <c r="E15" s="153"/>
      <c r="F15" s="153"/>
      <c r="G15" s="154"/>
      <c r="H15" s="82"/>
    </row>
    <row r="16" spans="1:8" ht="67.5" customHeight="1">
      <c r="A16" s="93" t="s">
        <v>125</v>
      </c>
      <c r="B16" s="161" t="s">
        <v>150</v>
      </c>
      <c r="C16" s="153"/>
      <c r="D16" s="153"/>
      <c r="E16" s="153"/>
      <c r="F16" s="153"/>
      <c r="G16" s="154"/>
      <c r="H16" s="82"/>
    </row>
    <row r="17" spans="1:8" ht="39.75" customHeight="1">
      <c r="A17" s="93"/>
      <c r="B17" s="161" t="s">
        <v>130</v>
      </c>
      <c r="C17" s="153"/>
      <c r="D17" s="153"/>
      <c r="E17" s="153"/>
      <c r="F17" s="153"/>
      <c r="G17" s="154"/>
      <c r="H17" s="82"/>
    </row>
    <row r="18" spans="1:8" ht="25.5" customHeight="1">
      <c r="A18" s="93"/>
      <c r="B18" s="161" t="s">
        <v>147</v>
      </c>
      <c r="C18" s="153"/>
      <c r="D18" s="153"/>
      <c r="E18" s="153"/>
      <c r="F18" s="153"/>
      <c r="G18" s="154"/>
      <c r="H18" s="82"/>
    </row>
    <row r="19" spans="1:8" ht="12.75">
      <c r="A19" s="94"/>
      <c r="B19" s="81"/>
      <c r="C19" s="81"/>
      <c r="D19" s="81"/>
      <c r="E19" s="81"/>
      <c r="F19" s="81"/>
      <c r="G19" s="95"/>
      <c r="H19" s="82"/>
    </row>
    <row r="20" spans="1:8" ht="65.25" customHeight="1" thickBot="1">
      <c r="A20" s="96" t="s">
        <v>131</v>
      </c>
      <c r="B20" s="150" t="s">
        <v>148</v>
      </c>
      <c r="C20" s="150"/>
      <c r="D20" s="150"/>
      <c r="E20" s="150"/>
      <c r="F20" s="150"/>
      <c r="G20" s="151"/>
      <c r="H20" s="82"/>
    </row>
    <row r="21" spans="1:7" ht="12.75">
      <c r="A21" s="91"/>
      <c r="B21" s="91"/>
      <c r="C21" s="91"/>
      <c r="D21" s="91"/>
      <c r="E21" s="91"/>
      <c r="F21" s="91"/>
      <c r="G21" s="91"/>
    </row>
  </sheetData>
  <mergeCells count="14">
    <mergeCell ref="A1:G1"/>
    <mergeCell ref="A2:G2"/>
    <mergeCell ref="A9:G9"/>
    <mergeCell ref="A3:G3"/>
    <mergeCell ref="A5:G5"/>
    <mergeCell ref="A7:G7"/>
    <mergeCell ref="B20:G20"/>
    <mergeCell ref="A15:G15"/>
    <mergeCell ref="A13:G13"/>
    <mergeCell ref="A11:G11"/>
    <mergeCell ref="B14:G14"/>
    <mergeCell ref="B16:G16"/>
    <mergeCell ref="B17:G17"/>
    <mergeCell ref="B18:G18"/>
  </mergeCells>
  <printOptions horizontalCentered="1"/>
  <pageMargins left="0.5" right="0.5" top="0.5" bottom="0.5"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113"/>
  <sheetViews>
    <sheetView workbookViewId="0" topLeftCell="A1">
      <selection activeCell="A1" sqref="A1:G1"/>
    </sheetView>
  </sheetViews>
  <sheetFormatPr defaultColWidth="9.140625" defaultRowHeight="12.75"/>
  <cols>
    <col min="1" max="1" width="40.00390625" style="0" customWidth="1"/>
    <col min="3" max="4" width="11.28125" style="0" customWidth="1"/>
    <col min="5" max="6" width="10.7109375" style="0" customWidth="1"/>
    <col min="7" max="7" width="30.8515625" style="70" customWidth="1"/>
    <col min="8" max="8" width="63.00390625" style="70" customWidth="1"/>
    <col min="9" max="9" width="21.28125" style="75" customWidth="1"/>
  </cols>
  <sheetData>
    <row r="1" spans="1:9" ht="12.75">
      <c r="A1" s="149" t="s">
        <v>0</v>
      </c>
      <c r="B1" s="149"/>
      <c r="C1" s="149"/>
      <c r="D1" s="149"/>
      <c r="E1" s="149"/>
      <c r="F1" s="149"/>
      <c r="G1" s="176"/>
      <c r="H1" s="130"/>
      <c r="I1" s="140"/>
    </row>
    <row r="2" spans="1:9" ht="12.75">
      <c r="A2" s="149" t="s">
        <v>11</v>
      </c>
      <c r="B2" s="149"/>
      <c r="C2" s="149"/>
      <c r="D2" s="149"/>
      <c r="E2" s="149"/>
      <c r="F2" s="149"/>
      <c r="G2" s="179"/>
      <c r="H2" s="131"/>
      <c r="I2" s="140"/>
    </row>
    <row r="3" spans="1:8" ht="12.75">
      <c r="A3" s="8"/>
      <c r="B3" s="8"/>
      <c r="C3" s="8"/>
      <c r="D3" s="8"/>
      <c r="E3" s="8"/>
      <c r="F3" s="8"/>
      <c r="G3" s="116"/>
      <c r="H3" s="116"/>
    </row>
    <row r="4" spans="1:8" ht="54.75" customHeight="1">
      <c r="A4" s="177" t="s">
        <v>163</v>
      </c>
      <c r="B4" s="178"/>
      <c r="C4" s="178"/>
      <c r="D4" s="178"/>
      <c r="E4" s="178"/>
      <c r="F4" s="178"/>
      <c r="G4" s="178"/>
      <c r="H4" s="132"/>
    </row>
    <row r="5" spans="1:8" ht="12.75">
      <c r="A5" s="8"/>
      <c r="B5" s="8"/>
      <c r="C5" s="8"/>
      <c r="D5" s="8"/>
      <c r="E5" s="8"/>
      <c r="F5" s="8"/>
      <c r="G5" s="116"/>
      <c r="H5" s="116"/>
    </row>
    <row r="6" spans="1:8" ht="12.75">
      <c r="A6" s="8"/>
      <c r="B6" s="11"/>
      <c r="C6" s="8"/>
      <c r="D6" s="8"/>
      <c r="E6" s="8"/>
      <c r="F6" s="8"/>
      <c r="G6" s="116"/>
      <c r="H6" s="116"/>
    </row>
    <row r="7" spans="1:9" ht="12.75">
      <c r="A7" s="1"/>
      <c r="B7" s="12" t="s">
        <v>10</v>
      </c>
      <c r="C7" s="1"/>
      <c r="D7" s="1"/>
      <c r="E7" s="1"/>
      <c r="F7" s="1"/>
      <c r="G7" s="73" t="s">
        <v>12</v>
      </c>
      <c r="H7" s="73" t="s">
        <v>42</v>
      </c>
      <c r="I7" s="74" t="s">
        <v>25</v>
      </c>
    </row>
    <row r="8" spans="1:9" ht="13.5" thickBot="1">
      <c r="A8" s="97" t="s">
        <v>9</v>
      </c>
      <c r="B8" s="98"/>
      <c r="C8" s="99"/>
      <c r="D8" s="99"/>
      <c r="E8" s="99"/>
      <c r="F8" s="99"/>
      <c r="G8" s="117"/>
      <c r="H8" s="117"/>
      <c r="I8" s="141"/>
    </row>
    <row r="9" spans="1:12" ht="26.25" customHeight="1" thickBot="1">
      <c r="A9" s="7" t="s">
        <v>76</v>
      </c>
      <c r="B9" s="17" t="s">
        <v>24</v>
      </c>
      <c r="C9" s="61">
        <v>0.0867</v>
      </c>
      <c r="D9" s="1"/>
      <c r="E9" s="1"/>
      <c r="F9" s="1"/>
      <c r="G9" s="66" t="s">
        <v>152</v>
      </c>
      <c r="H9" s="133">
        <v>0.0867</v>
      </c>
      <c r="I9" s="62" t="s">
        <v>92</v>
      </c>
      <c r="J9" s="60"/>
      <c r="K9" s="60"/>
      <c r="L9" s="60"/>
    </row>
    <row r="10" spans="1:9" ht="26.25" customHeight="1" thickBot="1">
      <c r="A10" s="7" t="s">
        <v>77</v>
      </c>
      <c r="B10" s="17" t="s">
        <v>5</v>
      </c>
      <c r="C10" s="34"/>
      <c r="D10" s="1"/>
      <c r="E10" s="1"/>
      <c r="F10" s="1"/>
      <c r="G10" s="66" t="s">
        <v>13</v>
      </c>
      <c r="H10" s="66"/>
      <c r="I10" s="66"/>
    </row>
    <row r="11" spans="2:9" ht="12.75">
      <c r="B11" s="17"/>
      <c r="C11" s="10"/>
      <c r="D11" s="1"/>
      <c r="E11" s="1"/>
      <c r="F11" s="1"/>
      <c r="G11" s="66"/>
      <c r="H11" s="66"/>
      <c r="I11" s="66"/>
    </row>
    <row r="12" spans="2:9" ht="26.25" thickBot="1">
      <c r="B12" s="17"/>
      <c r="C12" s="4" t="s">
        <v>2</v>
      </c>
      <c r="D12" s="4" t="s">
        <v>3</v>
      </c>
      <c r="E12" s="4" t="s">
        <v>4</v>
      </c>
      <c r="F12" s="3" t="s">
        <v>7</v>
      </c>
      <c r="G12" s="66"/>
      <c r="H12" s="66"/>
      <c r="I12" s="66"/>
    </row>
    <row r="13" spans="2:9" ht="51" customHeight="1" thickBot="1">
      <c r="B13" s="19" t="s">
        <v>35</v>
      </c>
      <c r="C13" s="34" t="s">
        <v>119</v>
      </c>
      <c r="D13" s="34" t="s">
        <v>120</v>
      </c>
      <c r="E13" s="35" t="s">
        <v>118</v>
      </c>
      <c r="F13" s="35" t="s">
        <v>121</v>
      </c>
      <c r="G13" s="66" t="s">
        <v>153</v>
      </c>
      <c r="H13" s="66"/>
      <c r="I13" s="66"/>
    </row>
    <row r="14" spans="1:9" ht="14.25" customHeight="1">
      <c r="A14" s="101" t="s">
        <v>1</v>
      </c>
      <c r="B14" s="102"/>
      <c r="C14" s="100"/>
      <c r="D14" s="100"/>
      <c r="E14" s="100"/>
      <c r="F14" s="100"/>
      <c r="G14" s="118"/>
      <c r="H14" s="118"/>
      <c r="I14" s="118"/>
    </row>
    <row r="15" spans="1:9" ht="14.25" customHeight="1" thickBot="1">
      <c r="A15" s="48" t="s">
        <v>14</v>
      </c>
      <c r="B15" s="18"/>
      <c r="C15" s="6"/>
      <c r="D15" s="6"/>
      <c r="E15" s="6"/>
      <c r="F15" s="6"/>
      <c r="G15" s="119"/>
      <c r="H15" s="119"/>
      <c r="I15" s="119"/>
    </row>
    <row r="16" spans="1:9" ht="36" customHeight="1" thickBot="1">
      <c r="A16" s="7" t="s">
        <v>78</v>
      </c>
      <c r="B16" s="17" t="s">
        <v>53</v>
      </c>
      <c r="C16" s="36"/>
      <c r="D16" s="36"/>
      <c r="E16" s="36"/>
      <c r="F16" s="36"/>
      <c r="G16" s="66" t="s">
        <v>29</v>
      </c>
      <c r="H16" s="66" t="s">
        <v>112</v>
      </c>
      <c r="I16" s="66" t="s">
        <v>114</v>
      </c>
    </row>
    <row r="17" spans="1:9" ht="36" customHeight="1" thickBot="1">
      <c r="A17" s="7" t="s">
        <v>45</v>
      </c>
      <c r="B17" s="17" t="s">
        <v>53</v>
      </c>
      <c r="C17" s="36"/>
      <c r="D17" s="36"/>
      <c r="E17" s="36"/>
      <c r="F17" s="36"/>
      <c r="G17" s="66" t="s">
        <v>74</v>
      </c>
      <c r="H17" s="134"/>
      <c r="I17" s="66"/>
    </row>
    <row r="18" spans="1:9" ht="36.75" customHeight="1" thickBot="1">
      <c r="A18" s="7" t="s">
        <v>46</v>
      </c>
      <c r="B18" s="17" t="s">
        <v>53</v>
      </c>
      <c r="C18" s="36"/>
      <c r="D18" s="36"/>
      <c r="E18" s="36"/>
      <c r="F18" s="36"/>
      <c r="G18" s="66" t="s">
        <v>47</v>
      </c>
      <c r="H18" s="66"/>
      <c r="I18" s="66"/>
    </row>
    <row r="19" spans="1:9" ht="36" customHeight="1" thickBot="1">
      <c r="A19" s="7" t="s">
        <v>73</v>
      </c>
      <c r="B19" s="17" t="s">
        <v>53</v>
      </c>
      <c r="C19" s="36"/>
      <c r="D19" s="36"/>
      <c r="E19" s="36"/>
      <c r="F19" s="36"/>
      <c r="G19" s="66" t="s">
        <v>75</v>
      </c>
      <c r="H19" s="66"/>
      <c r="I19" s="66"/>
    </row>
    <row r="20" spans="1:9" ht="36" customHeight="1" thickBot="1">
      <c r="A20" s="7" t="s">
        <v>64</v>
      </c>
      <c r="B20" s="17" t="s">
        <v>53</v>
      </c>
      <c r="C20" s="36"/>
      <c r="D20" s="36"/>
      <c r="E20" s="36"/>
      <c r="F20" s="36"/>
      <c r="G20" s="66"/>
      <c r="H20" s="66"/>
      <c r="I20" s="66"/>
    </row>
    <row r="21" spans="1:9" ht="36" customHeight="1" thickBot="1">
      <c r="A21" s="7" t="s">
        <v>15</v>
      </c>
      <c r="B21" s="17" t="s">
        <v>53</v>
      </c>
      <c r="C21" s="36"/>
      <c r="D21" s="36"/>
      <c r="E21" s="36"/>
      <c r="F21" s="36"/>
      <c r="G21" s="66"/>
      <c r="H21" s="66"/>
      <c r="I21" s="66"/>
    </row>
    <row r="22" spans="1:9" ht="14.25" customHeight="1">
      <c r="A22" s="104" t="s">
        <v>57</v>
      </c>
      <c r="B22" s="105" t="s">
        <v>53</v>
      </c>
      <c r="C22" s="106">
        <f>SUM(C16:C18)</f>
        <v>0</v>
      </c>
      <c r="D22" s="106">
        <f>SUM(D16:D18)</f>
        <v>0</v>
      </c>
      <c r="E22" s="106">
        <f>SUM(E16:E18)</f>
        <v>0</v>
      </c>
      <c r="F22" s="106">
        <f>SUM(F16:F18)</f>
        <v>0</v>
      </c>
      <c r="G22" s="120"/>
      <c r="H22" s="120"/>
      <c r="I22" s="120"/>
    </row>
    <row r="23" spans="1:9" ht="18" customHeight="1">
      <c r="A23" s="49"/>
      <c r="B23" s="21"/>
      <c r="C23" s="28"/>
      <c r="D23" s="28"/>
      <c r="E23" s="28"/>
      <c r="F23" s="28"/>
      <c r="G23" s="121"/>
      <c r="H23" s="121"/>
      <c r="I23" s="121"/>
    </row>
    <row r="24" spans="1:9" ht="14.25" customHeight="1" thickBot="1">
      <c r="A24" s="48" t="s">
        <v>44</v>
      </c>
      <c r="B24" s="51"/>
      <c r="C24" s="52"/>
      <c r="D24" s="52"/>
      <c r="E24" s="52"/>
      <c r="F24" s="52"/>
      <c r="G24" s="122"/>
      <c r="H24" s="122"/>
      <c r="I24" s="122"/>
    </row>
    <row r="25" spans="1:9" ht="36" customHeight="1" thickBot="1">
      <c r="A25" s="7" t="s">
        <v>44</v>
      </c>
      <c r="B25" s="17" t="s">
        <v>8</v>
      </c>
      <c r="C25" s="50"/>
      <c r="D25" s="50"/>
      <c r="E25" s="50"/>
      <c r="F25" s="50"/>
      <c r="G25" s="66" t="s">
        <v>30</v>
      </c>
      <c r="H25" s="66"/>
      <c r="I25" s="66"/>
    </row>
    <row r="26" spans="1:9" ht="12" customHeight="1">
      <c r="A26" s="16"/>
      <c r="B26" s="17"/>
      <c r="C26" s="14"/>
      <c r="D26" s="14"/>
      <c r="E26" s="14"/>
      <c r="F26" s="14"/>
      <c r="G26" s="66"/>
      <c r="H26" s="66"/>
      <c r="I26" s="66"/>
    </row>
    <row r="27" spans="1:9" ht="14.25" customHeight="1">
      <c r="A27" s="103" t="s">
        <v>6</v>
      </c>
      <c r="B27" s="102"/>
      <c r="C27" s="100"/>
      <c r="D27" s="100"/>
      <c r="E27" s="100"/>
      <c r="F27" s="100"/>
      <c r="G27" s="118"/>
      <c r="H27" s="118"/>
      <c r="I27" s="118"/>
    </row>
    <row r="28" spans="1:9" ht="14.25" customHeight="1" thickBot="1">
      <c r="A28" s="55" t="s">
        <v>85</v>
      </c>
      <c r="B28" s="18"/>
      <c r="C28" s="6"/>
      <c r="D28" s="6"/>
      <c r="E28" s="6"/>
      <c r="F28" s="6"/>
      <c r="G28" s="119"/>
      <c r="H28" s="119"/>
      <c r="I28" s="119"/>
    </row>
    <row r="29" spans="1:9" s="9" customFormat="1" ht="36" customHeight="1" thickBot="1">
      <c r="A29" s="56" t="s">
        <v>59</v>
      </c>
      <c r="B29" s="17" t="s">
        <v>53</v>
      </c>
      <c r="C29" s="36"/>
      <c r="D29" s="36"/>
      <c r="E29" s="36"/>
      <c r="F29" s="36"/>
      <c r="G29" s="123" t="s">
        <v>71</v>
      </c>
      <c r="H29" s="123"/>
      <c r="I29" s="123"/>
    </row>
    <row r="30" spans="1:9" s="9" customFormat="1" ht="36" customHeight="1" thickBot="1">
      <c r="A30" s="56" t="s">
        <v>70</v>
      </c>
      <c r="B30" s="17" t="s">
        <v>53</v>
      </c>
      <c r="C30" s="36"/>
      <c r="D30" s="36"/>
      <c r="E30" s="36"/>
      <c r="F30" s="36"/>
      <c r="G30" s="123" t="s">
        <v>72</v>
      </c>
      <c r="H30" s="123"/>
      <c r="I30" s="123"/>
    </row>
    <row r="31" spans="1:9" s="9" customFormat="1" ht="12.75">
      <c r="A31" s="24"/>
      <c r="B31" s="17"/>
      <c r="C31" s="28"/>
      <c r="D31" s="28"/>
      <c r="E31" s="28"/>
      <c r="F31" s="28"/>
      <c r="G31" s="123"/>
      <c r="H31" s="123"/>
      <c r="I31" s="123"/>
    </row>
    <row r="32" spans="1:9" s="15" customFormat="1" ht="14.25" customHeight="1">
      <c r="A32" s="48" t="s">
        <v>56</v>
      </c>
      <c r="B32" s="53"/>
      <c r="C32" s="5"/>
      <c r="D32" s="5"/>
      <c r="E32" s="5"/>
      <c r="F32" s="5"/>
      <c r="G32" s="119" t="s">
        <v>83</v>
      </c>
      <c r="H32" s="135"/>
      <c r="I32" s="135"/>
    </row>
    <row r="33" spans="1:9" ht="47.25" customHeight="1" thickBot="1">
      <c r="A33" s="57" t="s">
        <v>106</v>
      </c>
      <c r="B33" s="180" t="s">
        <v>144</v>
      </c>
      <c r="C33" s="181"/>
      <c r="D33" s="181"/>
      <c r="E33" s="181"/>
      <c r="F33" s="181"/>
      <c r="G33" s="181"/>
      <c r="H33" s="66" t="s">
        <v>83</v>
      </c>
      <c r="I33" s="66"/>
    </row>
    <row r="34" spans="1:9" ht="13.5" thickBot="1">
      <c r="A34" s="32" t="s">
        <v>98</v>
      </c>
      <c r="B34" s="20" t="s">
        <v>80</v>
      </c>
      <c r="C34" s="36"/>
      <c r="D34" s="36"/>
      <c r="E34" s="36"/>
      <c r="F34" s="36"/>
      <c r="G34" s="148" t="s">
        <v>110</v>
      </c>
      <c r="H34" s="66" t="s">
        <v>95</v>
      </c>
      <c r="I34" s="66"/>
    </row>
    <row r="35" spans="1:9" ht="13.5" thickBot="1">
      <c r="A35" s="30" t="s">
        <v>99</v>
      </c>
      <c r="B35" s="20" t="s">
        <v>80</v>
      </c>
      <c r="C35" s="36"/>
      <c r="D35" s="36"/>
      <c r="E35" s="36"/>
      <c r="F35" s="36"/>
      <c r="G35" s="148"/>
      <c r="H35" s="66" t="s">
        <v>95</v>
      </c>
      <c r="I35" s="66"/>
    </row>
    <row r="36" spans="1:9" ht="13.5" thickBot="1">
      <c r="A36" s="33" t="s">
        <v>100</v>
      </c>
      <c r="B36" s="20" t="s">
        <v>80</v>
      </c>
      <c r="C36" s="36"/>
      <c r="D36" s="36"/>
      <c r="E36" s="36"/>
      <c r="F36" s="36"/>
      <c r="G36" s="148"/>
      <c r="H36" s="66" t="s">
        <v>95</v>
      </c>
      <c r="I36" s="66"/>
    </row>
    <row r="37" spans="1:9" ht="13.5" thickBot="1">
      <c r="A37" s="30" t="s">
        <v>87</v>
      </c>
      <c r="B37" s="20" t="s">
        <v>90</v>
      </c>
      <c r="C37" s="36"/>
      <c r="D37" s="36"/>
      <c r="E37" s="36"/>
      <c r="F37" s="36"/>
      <c r="G37" s="148"/>
      <c r="H37" s="144" t="s">
        <v>126</v>
      </c>
      <c r="I37" s="144" t="s">
        <v>48</v>
      </c>
    </row>
    <row r="38" spans="1:9" ht="13.5" thickBot="1">
      <c r="A38" s="30" t="s">
        <v>88</v>
      </c>
      <c r="B38" s="20" t="s">
        <v>90</v>
      </c>
      <c r="C38" s="36"/>
      <c r="D38" s="36"/>
      <c r="E38" s="36"/>
      <c r="F38" s="36"/>
      <c r="G38" s="148"/>
      <c r="H38" s="145"/>
      <c r="I38" s="145"/>
    </row>
    <row r="39" spans="1:9" ht="13.5" thickBot="1">
      <c r="A39" s="30" t="s">
        <v>96</v>
      </c>
      <c r="B39" s="20" t="s">
        <v>90</v>
      </c>
      <c r="C39" s="36"/>
      <c r="D39" s="36"/>
      <c r="E39" s="36"/>
      <c r="F39" s="36"/>
      <c r="G39" s="148"/>
      <c r="H39" s="145"/>
      <c r="I39" s="145"/>
    </row>
    <row r="40" spans="1:9" ht="12.75">
      <c r="A40" s="33" t="s">
        <v>84</v>
      </c>
      <c r="B40" s="21" t="s">
        <v>90</v>
      </c>
      <c r="C40" s="54">
        <f>SUM(C37:C39)</f>
        <v>0</v>
      </c>
      <c r="D40" s="28">
        <f>SUM(D37:D39)</f>
        <v>0</v>
      </c>
      <c r="E40" s="28">
        <f>SUM(E37:E39)</f>
        <v>0</v>
      </c>
      <c r="F40" s="28">
        <f>SUM(F37:F39)</f>
        <v>0</v>
      </c>
      <c r="G40" s="124" t="s">
        <v>108</v>
      </c>
      <c r="H40" s="66"/>
      <c r="I40" s="66"/>
    </row>
    <row r="41" spans="1:9" ht="25.5">
      <c r="A41" s="37" t="s">
        <v>101</v>
      </c>
      <c r="B41" s="21" t="s">
        <v>79</v>
      </c>
      <c r="C41" s="59">
        <f>(C34*C37+C35*C38+C36*C39)*365/1000</f>
        <v>0</v>
      </c>
      <c r="D41" s="59">
        <f>(D34*D37+D35*D38+D36*D39)*365/1000</f>
        <v>0</v>
      </c>
      <c r="E41" s="59">
        <f>(E34*E37+E35*E38+E36*E39)*365/1000</f>
        <v>0</v>
      </c>
      <c r="F41" s="59">
        <f>(F34*F37+F35*F38+F36*F39)*365/1000</f>
        <v>0</v>
      </c>
      <c r="G41" s="66"/>
      <c r="H41" s="66"/>
      <c r="I41" s="66"/>
    </row>
    <row r="42" spans="1:9" ht="13.5" thickBot="1">
      <c r="A42" s="38" t="s">
        <v>81</v>
      </c>
      <c r="B42" s="21"/>
      <c r="C42" s="14"/>
      <c r="D42" s="14"/>
      <c r="E42" s="14"/>
      <c r="F42" s="14"/>
      <c r="G42" s="66"/>
      <c r="H42" s="66"/>
      <c r="I42" s="66"/>
    </row>
    <row r="43" spans="1:9" ht="59.25" customHeight="1" thickBot="1">
      <c r="A43" s="31" t="s">
        <v>102</v>
      </c>
      <c r="B43" s="21" t="s">
        <v>79</v>
      </c>
      <c r="C43" s="36"/>
      <c r="D43" s="36"/>
      <c r="E43" s="36"/>
      <c r="F43" s="36"/>
      <c r="G43" s="65" t="s">
        <v>109</v>
      </c>
      <c r="H43" s="66" t="s">
        <v>129</v>
      </c>
      <c r="I43" s="66" t="s">
        <v>48</v>
      </c>
    </row>
    <row r="44" spans="1:9" ht="15.75" customHeight="1">
      <c r="A44" s="31"/>
      <c r="B44" s="21"/>
      <c r="C44" s="54"/>
      <c r="D44" s="54"/>
      <c r="E44" s="54"/>
      <c r="F44" s="54"/>
      <c r="G44" s="66"/>
      <c r="H44" s="66"/>
      <c r="I44" s="66"/>
    </row>
    <row r="45" spans="1:9" ht="13.5" thickBot="1">
      <c r="A45" s="58" t="s">
        <v>105</v>
      </c>
      <c r="B45" s="21"/>
      <c r="C45" s="29"/>
      <c r="D45" s="29"/>
      <c r="E45" s="29"/>
      <c r="F45" s="29"/>
      <c r="G45" s="66"/>
      <c r="I45" s="66" t="s">
        <v>89</v>
      </c>
    </row>
    <row r="46" spans="1:9" ht="13.5" thickBot="1">
      <c r="A46" s="32" t="s">
        <v>98</v>
      </c>
      <c r="B46" s="20" t="s">
        <v>80</v>
      </c>
      <c r="C46" s="36"/>
      <c r="D46" s="36"/>
      <c r="E46" s="36"/>
      <c r="F46" s="36"/>
      <c r="G46" s="148" t="s">
        <v>151</v>
      </c>
      <c r="H46" s="66" t="s">
        <v>95</v>
      </c>
      <c r="I46" s="66"/>
    </row>
    <row r="47" spans="1:9" ht="13.5" thickBot="1">
      <c r="A47" s="30" t="s">
        <v>97</v>
      </c>
      <c r="B47" s="20" t="s">
        <v>80</v>
      </c>
      <c r="C47" s="36"/>
      <c r="D47" s="36"/>
      <c r="E47" s="36"/>
      <c r="F47" s="36"/>
      <c r="G47" s="148"/>
      <c r="H47" s="66" t="s">
        <v>95</v>
      </c>
      <c r="I47" s="66"/>
    </row>
    <row r="48" spans="1:9" ht="13.5" thickBot="1">
      <c r="A48" s="33" t="s">
        <v>100</v>
      </c>
      <c r="B48" s="20" t="s">
        <v>80</v>
      </c>
      <c r="C48" s="36"/>
      <c r="D48" s="36"/>
      <c r="E48" s="36"/>
      <c r="F48" s="36"/>
      <c r="G48" s="148"/>
      <c r="H48" s="66" t="s">
        <v>95</v>
      </c>
      <c r="I48" s="66"/>
    </row>
    <row r="49" spans="1:9" ht="13.5" thickBot="1">
      <c r="A49" s="30" t="s">
        <v>87</v>
      </c>
      <c r="B49" s="20" t="s">
        <v>90</v>
      </c>
      <c r="C49" s="36"/>
      <c r="D49" s="36"/>
      <c r="E49" s="36"/>
      <c r="F49" s="36"/>
      <c r="G49" s="148"/>
      <c r="H49" s="144" t="s">
        <v>127</v>
      </c>
      <c r="I49" s="144" t="s">
        <v>89</v>
      </c>
    </row>
    <row r="50" spans="1:9" ht="13.5" thickBot="1">
      <c r="A50" s="72" t="s">
        <v>128</v>
      </c>
      <c r="B50" s="20" t="s">
        <v>90</v>
      </c>
      <c r="C50" s="36"/>
      <c r="D50" s="36"/>
      <c r="E50" s="36"/>
      <c r="F50" s="36"/>
      <c r="G50" s="148"/>
      <c r="H50" s="145"/>
      <c r="I50" s="144"/>
    </row>
    <row r="51" spans="1:9" ht="13.5" customHeight="1" thickBot="1">
      <c r="A51" s="30" t="s">
        <v>86</v>
      </c>
      <c r="B51" s="20" t="s">
        <v>90</v>
      </c>
      <c r="C51" s="36"/>
      <c r="D51" s="36"/>
      <c r="E51" s="36"/>
      <c r="F51" s="36"/>
      <c r="G51" s="148"/>
      <c r="H51" s="145"/>
      <c r="I51" s="144"/>
    </row>
    <row r="52" spans="1:9" ht="12.75">
      <c r="A52" s="33" t="s">
        <v>84</v>
      </c>
      <c r="B52" s="21" t="s">
        <v>90</v>
      </c>
      <c r="C52" s="54">
        <f>SUM(C49:C51)</f>
        <v>0</v>
      </c>
      <c r="D52" s="54">
        <f>SUM(D49:D51)</f>
        <v>0</v>
      </c>
      <c r="E52" s="54">
        <f>SUM(E49:E51)</f>
        <v>0</v>
      </c>
      <c r="F52" s="54">
        <f>SUM(F49:F51)</f>
        <v>0</v>
      </c>
      <c r="G52" s="65" t="s">
        <v>108</v>
      </c>
      <c r="H52" s="66"/>
      <c r="I52" s="66"/>
    </row>
    <row r="53" spans="1:9" ht="25.5">
      <c r="A53" s="37" t="s">
        <v>103</v>
      </c>
      <c r="B53" s="21" t="s">
        <v>79</v>
      </c>
      <c r="C53" s="59">
        <f>(C46*C49+C47*C50+C48*C51)*365/1000</f>
        <v>0</v>
      </c>
      <c r="D53" s="59">
        <f>(D46*D49+D47*D50+D48*D51)*365/1000</f>
        <v>0</v>
      </c>
      <c r="E53" s="59">
        <f>(E46*E49+E47*E50+E48*E51)*365/1000</f>
        <v>0</v>
      </c>
      <c r="F53" s="59">
        <f>(F46*F49+F47*F50+F48*F51)*365/1000</f>
        <v>0</v>
      </c>
      <c r="G53" s="66"/>
      <c r="H53" s="66"/>
      <c r="I53" s="66"/>
    </row>
    <row r="54" spans="1:9" ht="13.5" thickBot="1">
      <c r="A54" s="38" t="s">
        <v>81</v>
      </c>
      <c r="B54" s="21"/>
      <c r="C54" s="14"/>
      <c r="D54" s="14"/>
      <c r="E54" s="14"/>
      <c r="F54" s="14"/>
      <c r="G54" s="66"/>
      <c r="H54" s="66"/>
      <c r="I54" s="66"/>
    </row>
    <row r="55" spans="1:9" ht="81.75" customHeight="1" thickBot="1">
      <c r="A55" s="31" t="s">
        <v>102</v>
      </c>
      <c r="B55" s="21" t="s">
        <v>79</v>
      </c>
      <c r="C55" s="36"/>
      <c r="D55" s="36"/>
      <c r="E55" s="36"/>
      <c r="F55" s="36"/>
      <c r="G55" s="65" t="s">
        <v>107</v>
      </c>
      <c r="H55" s="66" t="s">
        <v>137</v>
      </c>
      <c r="I55" s="66"/>
    </row>
    <row r="56" spans="1:9" s="9" customFormat="1" ht="12.75">
      <c r="A56" s="31"/>
      <c r="B56" s="21"/>
      <c r="C56" s="28"/>
      <c r="D56" s="28"/>
      <c r="E56" s="28"/>
      <c r="F56" s="28"/>
      <c r="G56" s="123"/>
      <c r="H56" s="123"/>
      <c r="I56" s="123"/>
    </row>
    <row r="57" spans="1:9" ht="13.5" thickBot="1">
      <c r="A57" s="58" t="s">
        <v>104</v>
      </c>
      <c r="B57" s="21"/>
      <c r="C57" s="29"/>
      <c r="D57" s="29"/>
      <c r="E57" s="29"/>
      <c r="F57" s="29"/>
      <c r="G57" s="66"/>
      <c r="H57" s="66"/>
      <c r="I57" s="66"/>
    </row>
    <row r="58" spans="1:9" ht="37.5" customHeight="1" thickBot="1">
      <c r="A58" s="31" t="s">
        <v>102</v>
      </c>
      <c r="B58" s="21" t="s">
        <v>79</v>
      </c>
      <c r="C58" s="36"/>
      <c r="D58" s="36"/>
      <c r="E58" s="36"/>
      <c r="F58" s="36"/>
      <c r="G58" s="66"/>
      <c r="H58" s="136" t="s">
        <v>138</v>
      </c>
      <c r="I58" s="66" t="s">
        <v>111</v>
      </c>
    </row>
    <row r="59" spans="1:9" ht="12.75">
      <c r="A59" s="31"/>
      <c r="B59" s="21"/>
      <c r="C59" s="14"/>
      <c r="D59" s="14"/>
      <c r="E59" s="14"/>
      <c r="F59" s="14"/>
      <c r="G59" s="66"/>
      <c r="H59" s="66"/>
      <c r="I59" s="66"/>
    </row>
    <row r="60" spans="1:9" ht="12.75">
      <c r="A60" s="12" t="s">
        <v>49</v>
      </c>
      <c r="B60" s="21" t="s">
        <v>79</v>
      </c>
      <c r="C60" s="63">
        <f>SUM(C41+C43+C53+C55+C58)</f>
        <v>0</v>
      </c>
      <c r="D60" s="63">
        <f>SUM(D41+D43+D53+D55+D58)</f>
        <v>0</v>
      </c>
      <c r="E60" s="63">
        <f>SUM(E41+E43+E53+E55+E58)</f>
        <v>0</v>
      </c>
      <c r="F60" s="63">
        <f>SUM(F41+F43+F53+F55+F58)</f>
        <v>0</v>
      </c>
      <c r="G60" s="66"/>
      <c r="H60" s="66"/>
      <c r="I60" s="66"/>
    </row>
    <row r="61" spans="1:9" ht="12.75">
      <c r="A61" s="11" t="s">
        <v>51</v>
      </c>
      <c r="B61" s="21" t="s">
        <v>68</v>
      </c>
      <c r="C61" s="64">
        <f>C60*C9</f>
        <v>0</v>
      </c>
      <c r="D61" s="64">
        <f>D60*C9</f>
        <v>0</v>
      </c>
      <c r="E61" s="64">
        <f>E60*C9</f>
        <v>0</v>
      </c>
      <c r="F61" s="64">
        <f>F60*C9</f>
        <v>0</v>
      </c>
      <c r="G61" s="123"/>
      <c r="H61" s="66"/>
      <c r="I61" s="66"/>
    </row>
    <row r="62" spans="1:9" ht="25.5">
      <c r="A62" s="107" t="s">
        <v>52</v>
      </c>
      <c r="B62" s="105" t="s">
        <v>53</v>
      </c>
      <c r="C62" s="108">
        <f>C61*C25</f>
        <v>0</v>
      </c>
      <c r="D62" s="108">
        <f>D61*D25</f>
        <v>0</v>
      </c>
      <c r="E62" s="108">
        <f>E61*E25</f>
        <v>0</v>
      </c>
      <c r="F62" s="108">
        <f>F61*F25</f>
        <v>0</v>
      </c>
      <c r="G62" s="120" t="s">
        <v>154</v>
      </c>
      <c r="H62" s="120"/>
      <c r="I62" s="120"/>
    </row>
    <row r="63" spans="1:9" ht="12.75">
      <c r="A63" s="22"/>
      <c r="B63" s="17"/>
      <c r="C63" s="23"/>
      <c r="D63" s="23"/>
      <c r="E63" s="23"/>
      <c r="F63" s="23"/>
      <c r="G63" s="66"/>
      <c r="H63" s="66"/>
      <c r="I63" s="66"/>
    </row>
    <row r="64" spans="1:9" ht="14.25" customHeight="1" thickBot="1">
      <c r="A64" s="48" t="s">
        <v>62</v>
      </c>
      <c r="B64" s="18"/>
      <c r="C64" s="6"/>
      <c r="D64" s="6"/>
      <c r="E64" s="6"/>
      <c r="F64" s="6"/>
      <c r="G64" s="119"/>
      <c r="H64" s="119"/>
      <c r="I64" s="119"/>
    </row>
    <row r="65" spans="1:9" ht="57" thickBot="1">
      <c r="A65" s="26" t="s">
        <v>93</v>
      </c>
      <c r="B65" s="17" t="s">
        <v>53</v>
      </c>
      <c r="C65" s="36"/>
      <c r="D65" s="36"/>
      <c r="E65" s="36"/>
      <c r="F65" s="36"/>
      <c r="G65" s="66" t="s">
        <v>65</v>
      </c>
      <c r="H65" s="66"/>
      <c r="I65" s="66"/>
    </row>
    <row r="66" spans="1:9" ht="23.25" thickBot="1">
      <c r="A66" s="7" t="s">
        <v>60</v>
      </c>
      <c r="B66" s="17" t="s">
        <v>53</v>
      </c>
      <c r="C66" s="36"/>
      <c r="D66" s="36"/>
      <c r="E66" s="36"/>
      <c r="F66" s="36"/>
      <c r="G66" s="66" t="s">
        <v>155</v>
      </c>
      <c r="H66" s="66"/>
      <c r="I66" s="66"/>
    </row>
    <row r="67" spans="1:9" ht="26.25" customHeight="1" thickBot="1">
      <c r="A67" s="7" t="s">
        <v>61</v>
      </c>
      <c r="B67" s="17" t="s">
        <v>53</v>
      </c>
      <c r="C67" s="36"/>
      <c r="D67" s="36"/>
      <c r="E67" s="36"/>
      <c r="F67" s="36"/>
      <c r="G67" s="66" t="s">
        <v>156</v>
      </c>
      <c r="H67" s="66"/>
      <c r="I67" s="66"/>
    </row>
    <row r="68" spans="1:9" ht="12.75">
      <c r="A68" s="11" t="s">
        <v>63</v>
      </c>
      <c r="B68" s="17" t="s">
        <v>53</v>
      </c>
      <c r="C68" s="68">
        <f>SUM(C65:C67)</f>
        <v>0</v>
      </c>
      <c r="D68" s="68">
        <f>SUM(D65:D67)</f>
        <v>0</v>
      </c>
      <c r="E68" s="68">
        <f>SUM(E65:E67)</f>
        <v>0</v>
      </c>
      <c r="F68" s="68">
        <f>SUM(F65:F67)</f>
        <v>0</v>
      </c>
      <c r="G68" s="123"/>
      <c r="H68" s="123"/>
      <c r="I68" s="123"/>
    </row>
    <row r="69" spans="2:9" ht="12.75">
      <c r="B69" s="17"/>
      <c r="G69" s="66"/>
      <c r="H69" s="66"/>
      <c r="I69" s="66"/>
    </row>
    <row r="70" spans="1:9" ht="14.25" customHeight="1" thickBot="1">
      <c r="A70" s="48" t="s">
        <v>54</v>
      </c>
      <c r="B70" s="18"/>
      <c r="C70" s="6"/>
      <c r="D70" s="6"/>
      <c r="E70" s="6"/>
      <c r="F70" s="6"/>
      <c r="G70" s="119"/>
      <c r="H70" s="119"/>
      <c r="I70" s="119"/>
    </row>
    <row r="71" spans="1:9" ht="26.25" customHeight="1" thickBot="1">
      <c r="A71" s="25" t="s">
        <v>26</v>
      </c>
      <c r="B71" s="17" t="s">
        <v>53</v>
      </c>
      <c r="C71" s="36"/>
      <c r="D71" s="36"/>
      <c r="E71" s="36"/>
      <c r="F71" s="36"/>
      <c r="G71" s="66"/>
      <c r="H71" s="66"/>
      <c r="I71" s="66"/>
    </row>
    <row r="72" spans="1:9" ht="26.25" customHeight="1" thickBot="1">
      <c r="A72" s="25" t="s">
        <v>139</v>
      </c>
      <c r="B72" s="17" t="s">
        <v>53</v>
      </c>
      <c r="C72" s="36"/>
      <c r="D72" s="36"/>
      <c r="E72" s="36"/>
      <c r="F72" s="36"/>
      <c r="G72" s="66" t="s">
        <v>157</v>
      </c>
      <c r="H72" s="66"/>
      <c r="I72" s="66"/>
    </row>
    <row r="73" spans="1:9" ht="12.75">
      <c r="A73" s="12" t="s">
        <v>66</v>
      </c>
      <c r="B73" s="17" t="s">
        <v>53</v>
      </c>
      <c r="C73" s="67">
        <f>SUM(C71:C72)</f>
        <v>0</v>
      </c>
      <c r="D73" s="67">
        <f>SUM(D71:D72)</f>
        <v>0</v>
      </c>
      <c r="E73" s="67">
        <f>SUM(E71:E72)</f>
        <v>0</v>
      </c>
      <c r="F73" s="67">
        <f>SUM(F71:F72)</f>
        <v>0</v>
      </c>
      <c r="G73" s="75"/>
      <c r="H73" s="66"/>
      <c r="I73" s="66"/>
    </row>
    <row r="74" spans="1:9" ht="15" customHeight="1">
      <c r="A74" s="12"/>
      <c r="B74" s="17"/>
      <c r="C74" s="14"/>
      <c r="D74" s="14"/>
      <c r="E74" s="14"/>
      <c r="F74" s="14"/>
      <c r="G74" s="75"/>
      <c r="H74" s="66"/>
      <c r="I74" s="66"/>
    </row>
    <row r="75" spans="1:9" ht="14.25" customHeight="1" thickBot="1">
      <c r="A75" s="143" t="s">
        <v>67</v>
      </c>
      <c r="B75" s="6"/>
      <c r="C75" s="6"/>
      <c r="D75" s="6"/>
      <c r="E75" s="6"/>
      <c r="F75" s="6"/>
      <c r="G75" s="125"/>
      <c r="H75" s="119"/>
      <c r="I75" s="119"/>
    </row>
    <row r="76" spans="1:9" ht="26.25" customHeight="1" thickBot="1">
      <c r="A76" s="27" t="s">
        <v>67</v>
      </c>
      <c r="B76" s="20" t="s">
        <v>53</v>
      </c>
      <c r="C76" s="36"/>
      <c r="D76" s="36"/>
      <c r="E76" s="36"/>
      <c r="F76" s="36"/>
      <c r="G76" s="123" t="s">
        <v>94</v>
      </c>
      <c r="H76" s="123"/>
      <c r="I76" s="123"/>
    </row>
    <row r="77" spans="1:9" ht="12.75">
      <c r="A77" s="13"/>
      <c r="B77" s="17"/>
      <c r="G77" s="75"/>
      <c r="H77" s="66"/>
      <c r="I77" s="66"/>
    </row>
    <row r="78" spans="1:9" ht="12.75">
      <c r="A78" s="104" t="s">
        <v>55</v>
      </c>
      <c r="B78" s="105" t="s">
        <v>53</v>
      </c>
      <c r="C78" s="108">
        <f>SUM(C29+C30+C62+C68+C73+C76)</f>
        <v>0</v>
      </c>
      <c r="D78" s="108">
        <f>SUM(D29+D30+D62+D68+D73+D76)</f>
        <v>0</v>
      </c>
      <c r="E78" s="108">
        <f>SUM(E29+E30+E62+E68+E73+E76)</f>
        <v>0</v>
      </c>
      <c r="F78" s="108">
        <f>SUM(F29+F30+F62+F68+F73+F76)</f>
        <v>0</v>
      </c>
      <c r="G78" s="126"/>
      <c r="H78" s="120"/>
      <c r="I78" s="120"/>
    </row>
    <row r="79" spans="1:9" ht="12.75">
      <c r="A79" s="13"/>
      <c r="B79" s="17"/>
      <c r="G79" s="75"/>
      <c r="H79" s="66"/>
      <c r="I79" s="66"/>
    </row>
    <row r="80" spans="1:9" ht="14.25" customHeight="1" thickBot="1">
      <c r="A80" s="146" t="s">
        <v>140</v>
      </c>
      <c r="B80" s="147"/>
      <c r="C80" s="147"/>
      <c r="D80" s="147"/>
      <c r="E80" s="147"/>
      <c r="F80" s="147"/>
      <c r="G80" s="147"/>
      <c r="H80" s="137"/>
      <c r="I80" s="118"/>
    </row>
    <row r="81" spans="1:9" ht="57" thickBot="1">
      <c r="A81" s="27" t="s">
        <v>41</v>
      </c>
      <c r="B81" s="17" t="s">
        <v>53</v>
      </c>
      <c r="C81" s="69"/>
      <c r="D81" s="69"/>
      <c r="E81" s="69"/>
      <c r="F81" s="69"/>
      <c r="G81" s="123" t="s">
        <v>158</v>
      </c>
      <c r="H81" s="123" t="s">
        <v>116</v>
      </c>
      <c r="I81" s="66" t="s">
        <v>28</v>
      </c>
    </row>
    <row r="82" spans="1:9" ht="26.25" customHeight="1" thickBot="1">
      <c r="A82" s="27" t="s">
        <v>20</v>
      </c>
      <c r="B82" s="17" t="s">
        <v>53</v>
      </c>
      <c r="C82" s="69"/>
      <c r="D82" s="69"/>
      <c r="E82" s="69"/>
      <c r="F82" s="69"/>
      <c r="G82" s="123" t="s">
        <v>159</v>
      </c>
      <c r="H82" s="123" t="s">
        <v>31</v>
      </c>
      <c r="I82" s="66" t="s">
        <v>28</v>
      </c>
    </row>
    <row r="83" spans="1:9" ht="26.25" customHeight="1" thickBot="1">
      <c r="A83" s="27" t="s">
        <v>33</v>
      </c>
      <c r="B83" s="17" t="s">
        <v>53</v>
      </c>
      <c r="C83" s="69"/>
      <c r="D83" s="69"/>
      <c r="E83" s="69"/>
      <c r="F83" s="69"/>
      <c r="G83" s="123" t="s">
        <v>159</v>
      </c>
      <c r="H83" s="123" t="s">
        <v>34</v>
      </c>
      <c r="I83" s="66" t="s">
        <v>28</v>
      </c>
    </row>
    <row r="84" spans="1:9" ht="45.75" thickBot="1">
      <c r="A84" s="27" t="s">
        <v>32</v>
      </c>
      <c r="B84" s="17" t="s">
        <v>53</v>
      </c>
      <c r="C84" s="69"/>
      <c r="D84" s="69"/>
      <c r="E84" s="69"/>
      <c r="F84" s="69"/>
      <c r="G84" s="123" t="s">
        <v>160</v>
      </c>
      <c r="H84" s="123" t="s">
        <v>34</v>
      </c>
      <c r="I84" s="66" t="s">
        <v>28</v>
      </c>
    </row>
    <row r="85" spans="1:9" ht="34.5" thickBot="1">
      <c r="A85" s="27" t="s">
        <v>21</v>
      </c>
      <c r="B85" s="17" t="s">
        <v>53</v>
      </c>
      <c r="C85" s="69"/>
      <c r="D85" s="69"/>
      <c r="E85" s="69"/>
      <c r="F85" s="69"/>
      <c r="G85" s="66" t="s">
        <v>39</v>
      </c>
      <c r="H85" s="66" t="s">
        <v>40</v>
      </c>
      <c r="I85" s="66" t="s">
        <v>28</v>
      </c>
    </row>
    <row r="86" spans="1:9" ht="45.75" thickBot="1">
      <c r="A86" s="27" t="s">
        <v>19</v>
      </c>
      <c r="B86" s="17" t="s">
        <v>53</v>
      </c>
      <c r="C86" s="69"/>
      <c r="D86" s="69"/>
      <c r="E86" s="69"/>
      <c r="F86" s="69"/>
      <c r="G86" s="123" t="s">
        <v>82</v>
      </c>
      <c r="H86" s="123"/>
      <c r="I86" s="66"/>
    </row>
    <row r="87" spans="1:9" ht="26.25" customHeight="1" thickBot="1">
      <c r="A87" s="27" t="s">
        <v>17</v>
      </c>
      <c r="B87" s="17" t="s">
        <v>53</v>
      </c>
      <c r="C87" s="69"/>
      <c r="D87" s="69"/>
      <c r="E87" s="69"/>
      <c r="F87" s="69"/>
      <c r="G87" s="123" t="s">
        <v>162</v>
      </c>
      <c r="H87" s="123" t="s">
        <v>161</v>
      </c>
      <c r="I87" s="66" t="s">
        <v>28</v>
      </c>
    </row>
    <row r="88" spans="1:9" ht="26.25" customHeight="1" thickBot="1">
      <c r="A88" s="27" t="s">
        <v>16</v>
      </c>
      <c r="B88" s="17" t="s">
        <v>53</v>
      </c>
      <c r="C88" s="69"/>
      <c r="D88" s="69"/>
      <c r="E88" s="69"/>
      <c r="F88" s="69"/>
      <c r="G88" s="123"/>
      <c r="H88" s="123"/>
      <c r="I88" s="66" t="s">
        <v>28</v>
      </c>
    </row>
    <row r="89" spans="1:9" ht="33" customHeight="1" thickBot="1">
      <c r="A89" s="27" t="s">
        <v>27</v>
      </c>
      <c r="B89" s="17" t="s">
        <v>53</v>
      </c>
      <c r="C89" s="69"/>
      <c r="D89" s="69"/>
      <c r="E89" s="69"/>
      <c r="F89" s="69"/>
      <c r="G89" s="123" t="s">
        <v>37</v>
      </c>
      <c r="H89" s="123"/>
      <c r="I89" s="66"/>
    </row>
    <row r="90" spans="1:9" ht="50.25" customHeight="1" thickBot="1">
      <c r="A90" s="27" t="s">
        <v>23</v>
      </c>
      <c r="B90" s="17" t="s">
        <v>53</v>
      </c>
      <c r="C90" s="69"/>
      <c r="D90" s="69"/>
      <c r="E90" s="69"/>
      <c r="F90" s="69"/>
      <c r="G90" s="123" t="s">
        <v>136</v>
      </c>
      <c r="H90" s="123" t="s">
        <v>117</v>
      </c>
      <c r="I90" s="66" t="s">
        <v>28</v>
      </c>
    </row>
    <row r="91" spans="1:9" ht="37.5" customHeight="1" thickBot="1">
      <c r="A91" s="27" t="s">
        <v>18</v>
      </c>
      <c r="B91" s="17" t="s">
        <v>53</v>
      </c>
      <c r="C91" s="69"/>
      <c r="D91" s="69"/>
      <c r="E91" s="69"/>
      <c r="F91" s="69"/>
      <c r="G91" s="123" t="s">
        <v>38</v>
      </c>
      <c r="H91" s="123" t="s">
        <v>115</v>
      </c>
      <c r="I91" s="66" t="s">
        <v>28</v>
      </c>
    </row>
    <row r="92" spans="1:9" ht="46.5" customHeight="1" thickBot="1">
      <c r="A92" s="27" t="s">
        <v>22</v>
      </c>
      <c r="B92" s="17" t="s">
        <v>53</v>
      </c>
      <c r="C92" s="69"/>
      <c r="D92" s="69"/>
      <c r="E92" s="69"/>
      <c r="F92" s="69"/>
      <c r="G92" s="123" t="s">
        <v>43</v>
      </c>
      <c r="H92" s="123" t="s">
        <v>36</v>
      </c>
      <c r="I92" s="66" t="s">
        <v>28</v>
      </c>
    </row>
    <row r="93" spans="1:9" ht="26.25" customHeight="1" thickBot="1">
      <c r="A93" s="27" t="s">
        <v>15</v>
      </c>
      <c r="B93" s="17" t="s">
        <v>53</v>
      </c>
      <c r="C93" s="69"/>
      <c r="D93" s="69"/>
      <c r="E93" s="69"/>
      <c r="F93" s="69"/>
      <c r="G93" s="123"/>
      <c r="H93" s="123"/>
      <c r="I93" s="66"/>
    </row>
    <row r="94" spans="1:9" ht="14.25" customHeight="1">
      <c r="A94" s="104" t="s">
        <v>58</v>
      </c>
      <c r="B94" s="105" t="s">
        <v>53</v>
      </c>
      <c r="C94" s="109">
        <f>SUM(C81:C91,C93)-SUM(C92)</f>
        <v>0</v>
      </c>
      <c r="D94" s="109">
        <f>SUM(D81:D91,D93)-SUM(D92)</f>
        <v>0</v>
      </c>
      <c r="E94" s="109">
        <f>SUM(E81:E91,E93)-SUM(E92)</f>
        <v>0</v>
      </c>
      <c r="F94" s="109">
        <f>SUM(F81:F91,F93)-SUM(F92)</f>
        <v>0</v>
      </c>
      <c r="G94" s="127"/>
      <c r="H94" s="127"/>
      <c r="I94" s="120"/>
    </row>
    <row r="95" spans="1:9" ht="12.75">
      <c r="A95" s="41"/>
      <c r="B95" s="42"/>
      <c r="C95" s="43"/>
      <c r="D95" s="43"/>
      <c r="E95" s="43"/>
      <c r="F95" s="43"/>
      <c r="G95" s="128"/>
      <c r="H95" s="128"/>
      <c r="I95" s="123"/>
    </row>
    <row r="96" spans="1:9" ht="14.25" customHeight="1">
      <c r="A96" s="110" t="s">
        <v>133</v>
      </c>
      <c r="B96" s="113" t="s">
        <v>53</v>
      </c>
      <c r="C96" s="114">
        <f>SUM(C22+C78+C94)</f>
        <v>0</v>
      </c>
      <c r="D96" s="114">
        <f>SUM(D22+D78+D94)</f>
        <v>0</v>
      </c>
      <c r="E96" s="114">
        <f>SUM(E22+E78+E94)</f>
        <v>0</v>
      </c>
      <c r="F96" s="114">
        <f>SUM(F22+F78+F94)</f>
        <v>0</v>
      </c>
      <c r="G96" s="127"/>
      <c r="H96" s="138"/>
      <c r="I96" s="120"/>
    </row>
    <row r="97" spans="1:9" ht="14.25" customHeight="1">
      <c r="A97" s="112" t="s">
        <v>132</v>
      </c>
      <c r="B97" s="113" t="s">
        <v>68</v>
      </c>
      <c r="C97" s="114" t="e">
        <f>(C96/C25)</f>
        <v>#DIV/0!</v>
      </c>
      <c r="D97" s="114" t="e">
        <f>(D96/D25)</f>
        <v>#DIV/0!</v>
      </c>
      <c r="E97" s="114" t="e">
        <f>(E96/E25)</f>
        <v>#DIV/0!</v>
      </c>
      <c r="F97" s="114" t="e">
        <f>(F96/F25)</f>
        <v>#DIV/0!</v>
      </c>
      <c r="G97" s="127"/>
      <c r="H97" s="138"/>
      <c r="I97" s="120"/>
    </row>
    <row r="98" spans="1:9" ht="14.25" customHeight="1">
      <c r="A98" s="112" t="s">
        <v>69</v>
      </c>
      <c r="B98" s="111">
        <f>C10</f>
        <v>0</v>
      </c>
      <c r="C98" s="115">
        <f>(C96*C10)</f>
        <v>0</v>
      </c>
      <c r="D98" s="115">
        <f>D96*C10</f>
        <v>0</v>
      </c>
      <c r="E98" s="115">
        <f>E96*C10</f>
        <v>0</v>
      </c>
      <c r="F98" s="115">
        <f>F96*C10</f>
        <v>0</v>
      </c>
      <c r="G98" s="127"/>
      <c r="H98" s="138"/>
      <c r="I98" s="120"/>
    </row>
    <row r="99" spans="1:9" ht="15.75" customHeight="1">
      <c r="A99" s="44"/>
      <c r="B99" s="45"/>
      <c r="C99" s="46"/>
      <c r="D99" s="45"/>
      <c r="E99" s="45"/>
      <c r="F99" s="45"/>
      <c r="G99" s="128"/>
      <c r="H99" s="139"/>
      <c r="I99" s="123"/>
    </row>
    <row r="100" spans="1:9" ht="12.75">
      <c r="A100" s="47"/>
      <c r="B100" s="40"/>
      <c r="C100" s="40"/>
      <c r="D100" s="40"/>
      <c r="E100" s="40"/>
      <c r="F100" s="40"/>
      <c r="G100" s="129"/>
      <c r="I100" s="66"/>
    </row>
    <row r="101" spans="1:9" ht="12.75">
      <c r="A101" s="39"/>
      <c r="B101" s="39"/>
      <c r="C101" s="39"/>
      <c r="D101" s="39"/>
      <c r="E101" s="39"/>
      <c r="F101" s="39"/>
      <c r="G101" s="66"/>
      <c r="I101" s="66"/>
    </row>
    <row r="102" spans="1:9" ht="12.75">
      <c r="A102" s="39"/>
      <c r="B102" s="39"/>
      <c r="C102" s="39"/>
      <c r="D102" s="39"/>
      <c r="E102" s="39"/>
      <c r="F102" s="39"/>
      <c r="G102" s="66"/>
      <c r="I102" s="66"/>
    </row>
    <row r="103" spans="1:7" ht="12.75">
      <c r="A103" s="39"/>
      <c r="B103" s="39"/>
      <c r="C103" s="39"/>
      <c r="D103" s="39"/>
      <c r="E103" s="39"/>
      <c r="F103" s="39"/>
      <c r="G103" s="66"/>
    </row>
    <row r="104" spans="1:7" ht="12.75">
      <c r="A104" s="39"/>
      <c r="B104" s="39"/>
      <c r="C104" s="39"/>
      <c r="D104" s="39"/>
      <c r="E104" s="39"/>
      <c r="F104" s="39"/>
      <c r="G104" s="66"/>
    </row>
    <row r="105" spans="1:7" ht="12.75">
      <c r="A105" s="71"/>
      <c r="B105" s="2"/>
      <c r="C105" s="2"/>
      <c r="D105" s="2"/>
      <c r="E105" s="2"/>
      <c r="F105" s="2"/>
      <c r="G105" s="66"/>
    </row>
    <row r="106" spans="1:7" ht="12.75">
      <c r="A106" s="76"/>
      <c r="B106" s="60"/>
      <c r="C106" s="60"/>
      <c r="D106" s="60"/>
      <c r="E106" s="2"/>
      <c r="F106" s="2"/>
      <c r="G106" s="66"/>
    </row>
    <row r="107" spans="1:7" ht="12.75">
      <c r="A107" s="40"/>
      <c r="B107" s="40"/>
      <c r="C107" s="40"/>
      <c r="D107" s="40"/>
      <c r="E107" s="40"/>
      <c r="F107" s="40"/>
      <c r="G107" s="129"/>
    </row>
    <row r="108" spans="1:9" s="9" customFormat="1" ht="12.75">
      <c r="A108" s="40"/>
      <c r="B108" s="40"/>
      <c r="C108" s="40"/>
      <c r="D108" s="40"/>
      <c r="E108" s="40"/>
      <c r="F108" s="40"/>
      <c r="G108" s="129"/>
      <c r="H108" s="70"/>
      <c r="I108" s="75"/>
    </row>
    <row r="109" spans="1:9" s="9" customFormat="1" ht="12.75">
      <c r="A109" s="40"/>
      <c r="B109" s="40"/>
      <c r="C109" s="40"/>
      <c r="D109" s="40"/>
      <c r="E109" s="40"/>
      <c r="F109" s="40"/>
      <c r="G109" s="129"/>
      <c r="H109" s="70"/>
      <c r="I109" s="75"/>
    </row>
    <row r="110" spans="1:7" ht="12.75">
      <c r="A110" s="40"/>
      <c r="B110" s="40"/>
      <c r="C110" s="40"/>
      <c r="D110" s="40"/>
      <c r="E110" s="40"/>
      <c r="F110" s="40"/>
      <c r="G110" s="129"/>
    </row>
    <row r="111" spans="1:7" ht="12.75">
      <c r="A111" s="40"/>
      <c r="B111" s="40"/>
      <c r="C111" s="40"/>
      <c r="D111" s="40"/>
      <c r="E111" s="40"/>
      <c r="F111" s="40"/>
      <c r="G111" s="129"/>
    </row>
    <row r="112" spans="1:9" s="1" customFormat="1" ht="12.75">
      <c r="A112" s="40"/>
      <c r="B112" s="40"/>
      <c r="C112" s="40"/>
      <c r="D112" s="40"/>
      <c r="E112" s="40"/>
      <c r="F112" s="40"/>
      <c r="G112" s="129"/>
      <c r="H112" s="70"/>
      <c r="I112" s="70"/>
    </row>
    <row r="113" spans="1:9" s="1" customFormat="1" ht="12.75">
      <c r="A113"/>
      <c r="B113"/>
      <c r="C113"/>
      <c r="D113"/>
      <c r="E113"/>
      <c r="F113"/>
      <c r="G113" s="70"/>
      <c r="H113" s="70"/>
      <c r="I113" s="70"/>
    </row>
  </sheetData>
  <mergeCells count="11">
    <mergeCell ref="A1:G1"/>
    <mergeCell ref="A4:G4"/>
    <mergeCell ref="A2:G2"/>
    <mergeCell ref="I37:I39"/>
    <mergeCell ref="B33:G33"/>
    <mergeCell ref="H49:H51"/>
    <mergeCell ref="I49:I51"/>
    <mergeCell ref="H37:H39"/>
    <mergeCell ref="A80:G80"/>
    <mergeCell ref="G34:G39"/>
    <mergeCell ref="G46:G51"/>
  </mergeCells>
  <printOptions horizontalCentered="1"/>
  <pageMargins left="0.5" right="0.5" top="0.5" bottom="0.5" header="0.5" footer="0.5"/>
  <pageSetup fitToHeight="0" fitToWidth="1" horizontalDpi="360" verticalDpi="360" orientation="landscape" scale="61" r:id="rId1"/>
  <rowBreaks count="2" manualBreakCount="2">
    <brk id="31" max="8" man="1"/>
    <brk id="69" max="8" man="1"/>
  </rowBreaks>
</worksheet>
</file>

<file path=xl/worksheets/sheet3.xml><?xml version="1.0" encoding="utf-8"?>
<worksheet xmlns="http://schemas.openxmlformats.org/spreadsheetml/2006/main" xmlns:r="http://schemas.openxmlformats.org/officeDocument/2006/relationships">
  <dimension ref="A1:A7"/>
  <sheetViews>
    <sheetView workbookViewId="0" topLeftCell="A1">
      <selection activeCell="A1" sqref="A1"/>
    </sheetView>
  </sheetViews>
  <sheetFormatPr defaultColWidth="9.140625" defaultRowHeight="12.75"/>
  <cols>
    <col min="1" max="1" width="110.140625" style="0" customWidth="1"/>
  </cols>
  <sheetData>
    <row r="1" ht="12.75">
      <c r="A1" s="142" t="s">
        <v>25</v>
      </c>
    </row>
    <row r="2" ht="44.25" customHeight="1">
      <c r="A2" s="75" t="s">
        <v>113</v>
      </c>
    </row>
    <row r="3" ht="44.25" customHeight="1">
      <c r="A3" s="75" t="s">
        <v>141</v>
      </c>
    </row>
    <row r="4" ht="44.25" customHeight="1">
      <c r="A4" s="75" t="s">
        <v>50</v>
      </c>
    </row>
    <row r="5" ht="44.25" customHeight="1">
      <c r="A5" s="75" t="s">
        <v>143</v>
      </c>
    </row>
    <row r="6" ht="44.25" customHeight="1">
      <c r="A6" s="75" t="s">
        <v>142</v>
      </c>
    </row>
    <row r="7" ht="38.25">
      <c r="A7" s="75" t="s">
        <v>91</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Electronics Challenge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 Cost of Ownership Calculator Tool - DRAFT</dc:title>
  <dc:subject/>
  <dc:creator>Federal Electronics Challenge</dc:creator>
  <cp:keywords/>
  <dc:description/>
  <cp:lastModifiedBy>OPPT</cp:lastModifiedBy>
  <cp:lastPrinted>2006-12-11T16:28:38Z</cp:lastPrinted>
  <dcterms:created xsi:type="dcterms:W3CDTF">2006-09-28T16:20:19Z</dcterms:created>
  <dcterms:modified xsi:type="dcterms:W3CDTF">2007-10-16T13:56:27Z</dcterms:modified>
  <cp:category/>
  <cp:version/>
  <cp:contentType/>
  <cp:contentStatus/>
</cp:coreProperties>
</file>